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5\Desktop\"/>
    </mc:Choice>
  </mc:AlternateContent>
  <bookViews>
    <workbookView xWindow="0" yWindow="0" windowWidth="20490" windowHeight="7755" firstSheet="2" activeTab="7"/>
  </bookViews>
  <sheets>
    <sheet name="Математика (профиль)" sheetId="1" r:id="rId1"/>
    <sheet name="Русский язык" sheetId="2" r:id="rId2"/>
    <sheet name="Химия" sheetId="3" r:id="rId3"/>
    <sheet name="Общество" sheetId="4" r:id="rId4"/>
    <sheet name="Физика" sheetId="5" r:id="rId5"/>
    <sheet name="История" sheetId="6" r:id="rId6"/>
    <sheet name="Биология" sheetId="7" r:id="rId7"/>
    <sheet name="Все ЕГЭ" sheetId="11" r:id="rId8"/>
    <sheet name="По всем участникам" sheetId="13" r:id="rId9"/>
  </sheets>
  <calcPr calcId="152511" calcOnSave="0"/>
</workbook>
</file>

<file path=xl/calcChain.xml><?xml version="1.0" encoding="utf-8"?>
<calcChain xmlns="http://schemas.openxmlformats.org/spreadsheetml/2006/main">
  <c r="G80" i="13" l="1"/>
  <c r="G8" i="13"/>
  <c r="G12" i="13"/>
  <c r="G15" i="13"/>
  <c r="G18" i="13"/>
  <c r="G21" i="13"/>
  <c r="G24" i="13"/>
  <c r="G28" i="13"/>
  <c r="G32" i="13"/>
  <c r="L28" i="13" s="1"/>
  <c r="G35" i="13"/>
  <c r="G38" i="13"/>
  <c r="G41" i="13"/>
  <c r="G44" i="13"/>
  <c r="G48" i="13"/>
  <c r="G51" i="13"/>
  <c r="L51" i="13" s="1"/>
  <c r="G55" i="13"/>
  <c r="G59" i="13"/>
  <c r="G64" i="13"/>
  <c r="G68" i="13"/>
  <c r="G71" i="13"/>
  <c r="G74" i="13"/>
  <c r="G77" i="13"/>
  <c r="G83" i="13"/>
  <c r="G86" i="13"/>
  <c r="G89" i="13"/>
  <c r="G92" i="13"/>
  <c r="G97" i="13"/>
  <c r="G104" i="13"/>
  <c r="G107" i="13"/>
  <c r="G111" i="13"/>
  <c r="G114" i="13"/>
  <c r="G117" i="13"/>
  <c r="G120" i="13"/>
  <c r="G123" i="13"/>
  <c r="G126" i="13"/>
  <c r="G129" i="13"/>
  <c r="G132" i="13"/>
  <c r="G135" i="13"/>
  <c r="G138" i="13"/>
  <c r="L132" i="13" s="1"/>
  <c r="G141" i="13"/>
  <c r="G5" i="13"/>
  <c r="L5" i="13" l="1"/>
  <c r="N12" i="6"/>
  <c r="N6" i="6"/>
  <c r="H36" i="4" l="1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G36" i="4"/>
  <c r="H35" i="4"/>
  <c r="I35" i="4"/>
  <c r="J35" i="4"/>
  <c r="P35" i="4"/>
  <c r="R35" i="4"/>
  <c r="V35" i="4"/>
  <c r="AJ35" i="4"/>
  <c r="AK35" i="4"/>
  <c r="AM35" i="4"/>
  <c r="G35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G34" i="4"/>
  <c r="AT32" i="4"/>
  <c r="AV32" i="4"/>
  <c r="AW32" i="4"/>
  <c r="AX32" i="4"/>
  <c r="AQ32" i="4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L13" i="3"/>
  <c r="AM13" i="3"/>
  <c r="AN13" i="3"/>
  <c r="F13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AK11" i="3"/>
  <c r="AL11" i="3"/>
  <c r="AM11" i="3"/>
  <c r="AN11" i="3"/>
  <c r="F11" i="3"/>
  <c r="G10" i="3"/>
  <c r="H10" i="3"/>
  <c r="I10" i="3"/>
  <c r="J10" i="3"/>
  <c r="K10" i="3"/>
  <c r="P10" i="3"/>
  <c r="Q10" i="3"/>
  <c r="R10" i="3"/>
  <c r="S10" i="3"/>
  <c r="T10" i="3"/>
  <c r="X10" i="3"/>
  <c r="Y10" i="3"/>
  <c r="Z10" i="3"/>
  <c r="AE10" i="3"/>
  <c r="AF10" i="3"/>
  <c r="AG10" i="3"/>
  <c r="AH10" i="3"/>
  <c r="AI10" i="3"/>
  <c r="AK10" i="3"/>
  <c r="AL10" i="3"/>
  <c r="AM10" i="3"/>
  <c r="AN10" i="3"/>
  <c r="F10" i="3"/>
  <c r="AR5" i="3"/>
  <c r="AR6" i="3"/>
  <c r="AR7" i="3"/>
  <c r="AR8" i="3"/>
  <c r="AR4" i="3"/>
  <c r="H64" i="2" l="1"/>
  <c r="I64" i="2"/>
  <c r="J64" i="2"/>
  <c r="K64" i="2"/>
  <c r="L64" i="2"/>
  <c r="M64" i="2"/>
  <c r="N64" i="2"/>
  <c r="O64" i="2"/>
  <c r="P64" i="2"/>
  <c r="Q64" i="2"/>
  <c r="R64" i="2"/>
  <c r="S64" i="2"/>
  <c r="T64" i="2"/>
  <c r="U64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AI64" i="2"/>
  <c r="AJ64" i="2"/>
  <c r="AK64" i="2"/>
  <c r="AL64" i="2"/>
  <c r="AM64" i="2"/>
  <c r="AN64" i="2"/>
  <c r="AO64" i="2"/>
  <c r="AP64" i="2"/>
  <c r="AQ64" i="2"/>
  <c r="AR64" i="2"/>
  <c r="G64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AI47" i="2"/>
  <c r="AJ47" i="2"/>
  <c r="AK47" i="2"/>
  <c r="AL47" i="2"/>
  <c r="AM47" i="2"/>
  <c r="AN47" i="2"/>
  <c r="AO47" i="2"/>
  <c r="AP47" i="2"/>
  <c r="AQ47" i="2"/>
  <c r="AR47" i="2"/>
  <c r="G47" i="2"/>
  <c r="H46" i="2"/>
  <c r="I46" i="2"/>
  <c r="J46" i="2"/>
  <c r="K46" i="2"/>
  <c r="L46" i="2"/>
  <c r="M46" i="2"/>
  <c r="O46" i="2"/>
  <c r="P46" i="2"/>
  <c r="Q46" i="2"/>
  <c r="R46" i="2"/>
  <c r="S46" i="2"/>
  <c r="T46" i="2"/>
  <c r="U46" i="2"/>
  <c r="W46" i="2"/>
  <c r="X46" i="2"/>
  <c r="Y46" i="2"/>
  <c r="Z46" i="2"/>
  <c r="AA46" i="2"/>
  <c r="AB46" i="2"/>
  <c r="AC46" i="2"/>
  <c r="AD46" i="2"/>
  <c r="AE46" i="2"/>
  <c r="AG46" i="2"/>
  <c r="AI46" i="2"/>
  <c r="AJ46" i="2"/>
  <c r="AQ46" i="2"/>
  <c r="AR46" i="2"/>
  <c r="G46" i="2"/>
  <c r="AX45" i="2"/>
  <c r="AZ45" i="2"/>
  <c r="BA45" i="2"/>
  <c r="BB45" i="2"/>
  <c r="AU45" i="2"/>
  <c r="AX39" i="2"/>
  <c r="AX16" i="2"/>
  <c r="Q41" i="1" l="1"/>
  <c r="AG36" i="1"/>
  <c r="AH36" i="1"/>
  <c r="AF36" i="1"/>
  <c r="AA36" i="1"/>
  <c r="AD32" i="1"/>
  <c r="AD14" i="1"/>
  <c r="Z39" i="1"/>
  <c r="Y38" i="1"/>
  <c r="Z38" i="1"/>
  <c r="R39" i="1"/>
  <c r="S39" i="1"/>
  <c r="T39" i="1"/>
  <c r="U39" i="1"/>
  <c r="V39" i="1"/>
  <c r="W39" i="1"/>
  <c r="X39" i="1"/>
  <c r="G38" i="1"/>
  <c r="G39" i="1" s="1"/>
  <c r="H38" i="1"/>
  <c r="H39" i="1" s="1"/>
  <c r="I38" i="1"/>
  <c r="I39" i="1" s="1"/>
  <c r="J38" i="1"/>
  <c r="J39" i="1" s="1"/>
  <c r="K38" i="1"/>
  <c r="K39" i="1" s="1"/>
  <c r="L38" i="1"/>
  <c r="L39" i="1" s="1"/>
  <c r="M38" i="1"/>
  <c r="M39" i="1" s="1"/>
  <c r="N38" i="1"/>
  <c r="N39" i="1" s="1"/>
  <c r="O38" i="1"/>
  <c r="O39" i="1" s="1"/>
  <c r="P38" i="1"/>
  <c r="P39" i="1" s="1"/>
  <c r="Q38" i="1"/>
  <c r="Q39" i="1" s="1"/>
  <c r="F38" i="1"/>
  <c r="F39" i="1" s="1"/>
</calcChain>
</file>

<file path=xl/sharedStrings.xml><?xml version="1.0" encoding="utf-8"?>
<sst xmlns="http://schemas.openxmlformats.org/spreadsheetml/2006/main" count="1362" uniqueCount="312">
  <si>
    <t>11А</t>
  </si>
  <si>
    <t>Минеева</t>
  </si>
  <si>
    <t>Ольга</t>
  </si>
  <si>
    <t>Михайловна</t>
  </si>
  <si>
    <t>11Б</t>
  </si>
  <si>
    <t>Макарова</t>
  </si>
  <si>
    <t>Валерия</t>
  </si>
  <si>
    <t>Андреевна</t>
  </si>
  <si>
    <t>Носаев</t>
  </si>
  <si>
    <t>Андрей</t>
  </si>
  <si>
    <t>Евгеньевич</t>
  </si>
  <si>
    <t>Новикова</t>
  </si>
  <si>
    <t>Александра</t>
  </si>
  <si>
    <t>11</t>
  </si>
  <si>
    <t>Кудина</t>
  </si>
  <si>
    <t>Екатерина</t>
  </si>
  <si>
    <t>Витальевна</t>
  </si>
  <si>
    <t>Коротнев</t>
  </si>
  <si>
    <t>Данил</t>
  </si>
  <si>
    <t>Андреевич</t>
  </si>
  <si>
    <t>Куимов</t>
  </si>
  <si>
    <t>Илья</t>
  </si>
  <si>
    <t>Алексеевич</t>
  </si>
  <si>
    <t>Кузнецова</t>
  </si>
  <si>
    <t>Анастасия</t>
  </si>
  <si>
    <t>Евгеньевна</t>
  </si>
  <si>
    <t>Поротникова</t>
  </si>
  <si>
    <t>Александровна</t>
  </si>
  <si>
    <t>Уткин</t>
  </si>
  <si>
    <t>Кирилл</t>
  </si>
  <si>
    <t>Сергеевич</t>
  </si>
  <si>
    <t>Ткешелиадзе</t>
  </si>
  <si>
    <t>Инга</t>
  </si>
  <si>
    <t>Гиоргиевна</t>
  </si>
  <si>
    <t>Четвертных</t>
  </si>
  <si>
    <t>Юрьевна</t>
  </si>
  <si>
    <t>Хеладзе</t>
  </si>
  <si>
    <t>Мариами</t>
  </si>
  <si>
    <t>Кахаберовна</t>
  </si>
  <si>
    <t>Сидоров</t>
  </si>
  <si>
    <t>Сергей</t>
  </si>
  <si>
    <t>Семенов</t>
  </si>
  <si>
    <t>Максим</t>
  </si>
  <si>
    <t>Ткаленко</t>
  </si>
  <si>
    <t>Спехов</t>
  </si>
  <si>
    <t>Всеволод</t>
  </si>
  <si>
    <t>Богатырева</t>
  </si>
  <si>
    <t>Яна</t>
  </si>
  <si>
    <t>Боброва</t>
  </si>
  <si>
    <t>Наталья</t>
  </si>
  <si>
    <t>Сергеевна</t>
  </si>
  <si>
    <t>Бушуев</t>
  </si>
  <si>
    <t>Юрьевич</t>
  </si>
  <si>
    <t>Владислав</t>
  </si>
  <si>
    <t>Аксенова</t>
  </si>
  <si>
    <t>Лидия</t>
  </si>
  <si>
    <t>Агабалаева</t>
  </si>
  <si>
    <t>Айгюн</t>
  </si>
  <si>
    <t>Баранов</t>
  </si>
  <si>
    <t>Амансарыева</t>
  </si>
  <si>
    <t>Айлар</t>
  </si>
  <si>
    <t>Сердаровна</t>
  </si>
  <si>
    <t>Воскресенский</t>
  </si>
  <si>
    <t>Петр</t>
  </si>
  <si>
    <t>Зубкова</t>
  </si>
  <si>
    <t>Мария</t>
  </si>
  <si>
    <t>Захаров</t>
  </si>
  <si>
    <t>Дмитрий</t>
  </si>
  <si>
    <t>Колпакова</t>
  </si>
  <si>
    <t>Галина</t>
  </si>
  <si>
    <t>Каргапольцев</t>
  </si>
  <si>
    <t>Павел</t>
  </si>
  <si>
    <t>Дмитриевич</t>
  </si>
  <si>
    <t>Двинянин</t>
  </si>
  <si>
    <t>Давыдова</t>
  </si>
  <si>
    <t>Владимировна</t>
  </si>
  <si>
    <t>Евсеев</t>
  </si>
  <si>
    <t>Долгих</t>
  </si>
  <si>
    <t>Егор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</si>
  <si>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</si>
  <si>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</si>
  <si>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</si>
  <si>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</si>
  <si>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</si>
  <si>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</si>
  <si>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</si>
  <si>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</si>
  <si>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</si>
  <si>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</si>
  <si>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№11</t>
  </si>
  <si>
    <t>№12</t>
  </si>
  <si>
    <t>№13</t>
  </si>
  <si>
    <t>№14</t>
  </si>
  <si>
    <t>№15</t>
  </si>
  <si>
    <t>№16</t>
  </si>
  <si>
    <t>№17</t>
  </si>
  <si>
    <t>№18</t>
  </si>
  <si>
    <t>№19</t>
  </si>
  <si>
    <t>МАОУ Луговская СОШ № 24</t>
  </si>
  <si>
    <t>МБОУ Юшалинская СОШ № 25</t>
  </si>
  <si>
    <t>МАОУ Тугулымская СОШ № 26</t>
  </si>
  <si>
    <t>МБОУ Верховинская СОШ № 29</t>
  </si>
  <si>
    <t>Кол-во участн.</t>
  </si>
  <si>
    <t>% сдавших</t>
  </si>
  <si>
    <t>Код ОО</t>
  </si>
  <si>
    <t>Класс</t>
  </si>
  <si>
    <t>Фамилия</t>
  </si>
  <si>
    <t>Имя</t>
  </si>
  <si>
    <t>Отчество</t>
  </si>
  <si>
    <t>Первичный балл</t>
  </si>
  <si>
    <t>Балл</t>
  </si>
  <si>
    <t>Погудин</t>
  </si>
  <si>
    <t>Игорь</t>
  </si>
  <si>
    <t>Александрович</t>
  </si>
  <si>
    <t>Растрелина</t>
  </si>
  <si>
    <t>Пуртова</t>
  </si>
  <si>
    <t>Валентина</t>
  </si>
  <si>
    <t>Викторовна</t>
  </si>
  <si>
    <t>Науменко</t>
  </si>
  <si>
    <t>Дарья</t>
  </si>
  <si>
    <t>Рибец</t>
  </si>
  <si>
    <t>Валентинович</t>
  </si>
  <si>
    <t>Чусовитина</t>
  </si>
  <si>
    <t>Вячеславовна</t>
  </si>
  <si>
    <t>Терских</t>
  </si>
  <si>
    <t>Алексей</t>
  </si>
  <si>
    <t>Владиславович</t>
  </si>
  <si>
    <t>Братский</t>
  </si>
  <si>
    <t>Владимир</t>
  </si>
  <si>
    <t>Гезалов</t>
  </si>
  <si>
    <t>Эльнур</t>
  </si>
  <si>
    <t>Рауфович</t>
  </si>
  <si>
    <t>Min</t>
  </si>
  <si>
    <t>Max</t>
  </si>
  <si>
    <t>Медиана</t>
  </si>
  <si>
    <t>менее 50 баллов</t>
  </si>
  <si>
    <t>50-68 баллов</t>
  </si>
  <si>
    <t>70 и более</t>
  </si>
  <si>
    <t>Тугулымский городской округ</t>
  </si>
  <si>
    <t>23 балла</t>
  </si>
  <si>
    <t>27 баллов</t>
  </si>
  <si>
    <t>33 балла</t>
  </si>
  <si>
    <t>39 баллов</t>
  </si>
  <si>
    <t>45 баллов</t>
  </si>
  <si>
    <t>50 баллов</t>
  </si>
  <si>
    <t>56 баллов</t>
  </si>
  <si>
    <t>62 балла</t>
  </si>
  <si>
    <t>68 баллов</t>
  </si>
  <si>
    <t>70 баллов</t>
  </si>
  <si>
    <t>72 балла</t>
  </si>
  <si>
    <t>74 балла</t>
  </si>
  <si>
    <t>76 баллов</t>
  </si>
  <si>
    <t>78 баллов</t>
  </si>
  <si>
    <t>80 баллов</t>
  </si>
  <si>
    <t>82 балла</t>
  </si>
  <si>
    <t>2018 год</t>
  </si>
  <si>
    <t>2019 год</t>
  </si>
  <si>
    <t>2020 год</t>
  </si>
  <si>
    <t>№20</t>
  </si>
  <si>
    <t>№21</t>
  </si>
  <si>
    <t>№22</t>
  </si>
  <si>
    <t>№23</t>
  </si>
  <si>
    <t>№24</t>
  </si>
  <si>
    <t>№25</t>
  </si>
  <si>
    <t>№26</t>
  </si>
  <si>
    <t>46 баллов</t>
  </si>
  <si>
    <t>49 баллов</t>
  </si>
  <si>
    <t>51 балл</t>
  </si>
  <si>
    <t>53 балла</t>
  </si>
  <si>
    <t>55 баллов</t>
  </si>
  <si>
    <t>57 баллов</t>
  </si>
  <si>
    <t>59 баллов</t>
  </si>
  <si>
    <t>60 баллов</t>
  </si>
  <si>
    <t>61 балл</t>
  </si>
  <si>
    <t>64 балла</t>
  </si>
  <si>
    <t>66 баллов</t>
  </si>
  <si>
    <t>67 баллов</t>
  </si>
  <si>
    <t>69 баллов</t>
  </si>
  <si>
    <t>71 балл</t>
  </si>
  <si>
    <t>87 баллов</t>
  </si>
  <si>
    <t>89 баллов</t>
  </si>
  <si>
    <t>91 балл</t>
  </si>
  <si>
    <t>менее 57 баллов</t>
  </si>
  <si>
    <t>57-71 баллов</t>
  </si>
  <si>
    <t>72 и более</t>
  </si>
  <si>
    <t>48 баллов</t>
  </si>
  <si>
    <t>54 балла</t>
  </si>
  <si>
    <t>61 балла</t>
  </si>
  <si>
    <t>65 баллов</t>
  </si>
  <si>
    <t>73 балла</t>
  </si>
  <si>
    <t>85 баллов</t>
  </si>
  <si>
    <t>К1</t>
  </si>
  <si>
    <t>К2</t>
  </si>
  <si>
    <t>К3</t>
  </si>
  <si>
    <t>К4</t>
  </si>
  <si>
    <t>К5</t>
  </si>
  <si>
    <t>К6</t>
  </si>
  <si>
    <t>К7</t>
  </si>
  <si>
    <t>К8</t>
  </si>
  <si>
    <t>К9</t>
  </si>
  <si>
    <t>К10</t>
  </si>
  <si>
    <t>К11</t>
  </si>
  <si>
    <t>К12</t>
  </si>
  <si>
    <t>№</t>
  </si>
  <si>
    <t>Задания с кратким ответом</t>
  </si>
  <si>
    <t>+--+-+0112+-+--002++-1100-+-+</t>
  </si>
  <si>
    <t>----+-0012-+---000---1210----</t>
  </si>
  <si>
    <t>--+++-1002--+-+010-++1102+-+-</t>
  </si>
  <si>
    <t>--+---2000-+--+000--+2102+-+-</t>
  </si>
  <si>
    <t>+-++--0221+-+--220-++1220-+++</t>
  </si>
  <si>
    <t>№27</t>
  </si>
  <si>
    <t>№28</t>
  </si>
  <si>
    <t>№29</t>
  </si>
  <si>
    <t>№30</t>
  </si>
  <si>
    <t>№31</t>
  </si>
  <si>
    <t>№32</t>
  </si>
  <si>
    <t>№33</t>
  </si>
  <si>
    <t>№34</t>
  </si>
  <si>
    <t>№35</t>
  </si>
  <si>
    <t>Задания с развёрнутым ответом</t>
  </si>
  <si>
    <t>++++210---20+-+110-+0-+2--</t>
  </si>
  <si>
    <t>0(3)0(2)0(3)0(3)0(3)0(3)</t>
  </si>
  <si>
    <t>++++100-+-11---201--0+-2--</t>
  </si>
  <si>
    <t>++++220---11---111++1++1--</t>
  </si>
  <si>
    <t>0(3)1(2)0(3)0(3)0(3)0(3)</t>
  </si>
  <si>
    <t>++++222+++22+++222++2++2++</t>
  </si>
  <si>
    <t>0(3)2(2)0(3)0(3)0(3)1(3)</t>
  </si>
  <si>
    <t>+-+-111-++22+--122++1++1--</t>
  </si>
  <si>
    <t>++++121+++02+++122++2--1+-</t>
  </si>
  <si>
    <t>1(3)2(2)0(3)0(3)0(3)2(3)</t>
  </si>
  <si>
    <t>++++212-++22+++222++2++2-+</t>
  </si>
  <si>
    <t>0(3)1(2)0(3)1(3)1(3)0(3)</t>
  </si>
  <si>
    <t>++--001---01---210++0+-1--</t>
  </si>
  <si>
    <t>++++111-+-00--+101-+1+-0--</t>
  </si>
  <si>
    <t>-+++110---12---120++1-+1--</t>
  </si>
  <si>
    <t>++++122--+11+++122++1++2+-</t>
  </si>
  <si>
    <t>0(3)2(2)1(3)0(3)1(3)0(3)</t>
  </si>
  <si>
    <t>++++011-+-10--+010--0+-1--</t>
  </si>
  <si>
    <t>----102+++12---210++1--1--</t>
  </si>
  <si>
    <t>+20+20212-31+++00++</t>
  </si>
  <si>
    <t>1(2)2(2)2(2)0(3)0(4)2(2)0(2)1(2)0(1)1(1)0(3)0(1)</t>
  </si>
  <si>
    <t>+22-22112+32+--01--</t>
  </si>
  <si>
    <t>0(2)1(2)1(2)1(3)0(4)2(2)1(2)1(2)1(1)1(1)0(3)0(1)</t>
  </si>
  <si>
    <t>+12-21211-10---22-+</t>
  </si>
  <si>
    <t>1(2)2(2)1(2)0(3)0(4)2(2)1(2)1(2)0(1)1(1)0(3)0(1)</t>
  </si>
  <si>
    <t>-21+02120-31-++10++</t>
  </si>
  <si>
    <t>0(2)0(2)1(2)1(3)0(4)2(2)0(2)1(2)0(1)1(1)0(3)0(1)</t>
  </si>
  <si>
    <t>+22+22222+32++-10++</t>
  </si>
  <si>
    <t>1(2)1(2)2(2)2(3)0(4)2(2)1(2)1(2)0(1)1(1)0(3)0(1)</t>
  </si>
  <si>
    <t>+21-01112+21+++10--</t>
  </si>
  <si>
    <t>1(2)2(2)0(2)2(3)0(4)2(2)0(2)1(2)0(1)1(1)0(3)0(1)</t>
  </si>
  <si>
    <t>+22+22220-31+-+12+-</t>
  </si>
  <si>
    <t>2(2)2(2)2(2)3(3)1(4)2(2)2(2)2(2)0(1)1(1)2(3)1(1)</t>
  </si>
  <si>
    <t>-00-10120-11---00-+</t>
  </si>
  <si>
    <t>0(2)0(2)0(2)0(3)0(4)0(2)0(2)0(2)0(1)0(1)0(3)0(1)</t>
  </si>
  <si>
    <t>п</t>
  </si>
  <si>
    <t>в</t>
  </si>
  <si>
    <t>+++20-101121002110121</t>
  </si>
  <si>
    <t>0(2)0(3)0(3)0(3)0(3)2(3)0(3)</t>
  </si>
  <si>
    <t>--+22+201211222220221</t>
  </si>
  <si>
    <t>0(2)0(3)1(3)1(3)0(3)0(3)1(3)</t>
  </si>
  <si>
    <t>+-+01+122021111220100</t>
  </si>
  <si>
    <t>1(2)0(3)0(3)0(3)0(3)1(3)1(3)</t>
  </si>
  <si>
    <t>+-+20+211121202220212</t>
  </si>
  <si>
    <t>0(2)1(3)2(3)1(3)1(3)0(3)0(3)</t>
  </si>
  <si>
    <t>-++00-020021100020201</t>
  </si>
  <si>
    <t>0(2)0(3)0(3)0(3)1(3)1(3)0(3)</t>
  </si>
  <si>
    <t>+++21+201022000210102</t>
  </si>
  <si>
    <t>0(2)0(3)1(3)0(3)0(3)1(3)0(3)</t>
  </si>
  <si>
    <t>+--12-100221021001122</t>
  </si>
  <si>
    <t>0(2)0(3)0(3)0(3)0(3)0(3)0(3)</t>
  </si>
  <si>
    <t>+++22+222222212101121</t>
  </si>
  <si>
    <t>2(2)2(3)1(3)0(3)1(3)3(3)0(3)</t>
  </si>
  <si>
    <t>+-+22+021201202220120</t>
  </si>
  <si>
    <t>1(2)0(3)0(3)0(3)0(3)0(3)0(3)</t>
  </si>
  <si>
    <t>+++21-221111202211121</t>
  </si>
  <si>
    <t>0(2)0(3)0(3)0(3)1(3)0(3)1(3)</t>
  </si>
  <si>
    <t>+-+11-101021212010012</t>
  </si>
  <si>
    <t>--+11-120011021110002</t>
  </si>
  <si>
    <t>Русский язык</t>
  </si>
  <si>
    <t>Математика (профиль)</t>
  </si>
  <si>
    <t>Физика</t>
  </si>
  <si>
    <t>Информатика</t>
  </si>
  <si>
    <t>Обществознание</t>
  </si>
  <si>
    <t>История</t>
  </si>
  <si>
    <t>Биология</t>
  </si>
  <si>
    <t>Химия</t>
  </si>
  <si>
    <t>География</t>
  </si>
  <si>
    <t>менее 56 баллов</t>
  </si>
  <si>
    <t>56-72 баллов</t>
  </si>
  <si>
    <t>73 и более</t>
  </si>
  <si>
    <t>57-69 баллов</t>
  </si>
  <si>
    <t>менее 52 баллов</t>
  </si>
  <si>
    <t>53-67 баллов</t>
  </si>
  <si>
    <t>68 и более</t>
  </si>
  <si>
    <t>менее 49 баллов</t>
  </si>
  <si>
    <t>50-67 баллов</t>
  </si>
  <si>
    <t>менее 55 баллов</t>
  </si>
  <si>
    <t>55-71 баллов</t>
  </si>
  <si>
    <t>Процент сдавших</t>
  </si>
  <si>
    <t>Базовый уровень подготовки</t>
  </si>
  <si>
    <t>Повышенный уровень</t>
  </si>
  <si>
    <t>Высокий уровень</t>
  </si>
  <si>
    <t>Количество участников</t>
  </si>
  <si>
    <t>Сумма трех лучших результатов</t>
  </si>
  <si>
    <t>Менее 150</t>
  </si>
  <si>
    <t>от 150 до 210</t>
  </si>
  <si>
    <t>Более 210</t>
  </si>
  <si>
    <t>По предметам ЕГЭ</t>
  </si>
  <si>
    <t>По школам (по трем лучшим результатам)</t>
  </si>
  <si>
    <t>Литература</t>
  </si>
  <si>
    <t>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</si>
</sst>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204"/>
      <scheme val="minor"/>
    </font>
    <font>
      <b/>
      <sz val="7"/>
      <color indexed="8"/>
      <name val="Times New Roman"/>
      <charset val="1"/>
    </font>
    <font>
      <b/>
      <sz val="9"/>
      <color rgb="FF000000"/>
      <name val="Courier New"/>
      <family val="3"/>
      <charset val="204"/>
    </font>
    <font>
      <b/>
      <sz val="10"/>
      <color indexed="8"/>
      <name val="Times New Roman"/>
      <family val="1"/>
      <charset val="204"/>
    </font>
    <font>
      <b/>
      <sz val="6.5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indexed="8"/>
      <name val="Times New Roman"/>
      <family val="1"/>
      <charset val="204"/>
    </font>
    <font>
      <b/>
      <sz val="10"/>
      <color rgb="FF000000"/>
      <name val="Courier New"/>
      <family val="3"/>
      <charset val="204"/>
    </font>
    <font>
      <sz val="6"/>
      <color theme="1"/>
      <name val="Calibri"/>
      <family val="2"/>
      <charset val="204"/>
      <scheme val="minor"/>
    </font>
    <font>
      <b/>
      <sz val="11"/>
      <color indexed="8"/>
      <name val="Times New Roman"/>
      <charset val="1"/>
    </font>
    <font>
      <b/>
      <sz val="10"/>
      <color indexed="8"/>
      <name val="Times New Roman"/>
      <charset val="1"/>
    </font>
    <font>
      <b/>
      <sz val="6.5"/>
      <color indexed="8"/>
      <name val="Times New Roman"/>
      <charset val="1"/>
    </font>
    <font>
      <b/>
      <sz val="4"/>
      <color indexed="8"/>
      <name val="Courier New"/>
      <charset val="1"/>
    </font>
    <font>
      <b/>
      <sz val="9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6"/>
      <color indexed="8"/>
      <name val="Courier New"/>
      <charset val="1"/>
    </font>
    <font>
      <b/>
      <sz val="5.5"/>
      <color indexed="8"/>
      <name val="Courier New"/>
      <charset val="1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2" borderId="0" xfId="0" applyFill="1"/>
    <xf numFmtId="1" fontId="1" fillId="2" borderId="1" xfId="0" applyNumberFormat="1" applyFont="1" applyFill="1" applyBorder="1" applyAlignment="1" applyProtection="1">
      <alignment horizontal="center" vertical="center" readingOrder="1"/>
    </xf>
    <xf numFmtId="0" fontId="1" fillId="2" borderId="1" xfId="0" applyNumberFormat="1" applyFont="1" applyFill="1" applyBorder="1" applyAlignment="1" applyProtection="1">
      <alignment horizontal="left" vertical="center" readingOrder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right" vertical="center" readingOrder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3" borderId="0" xfId="0" applyFill="1"/>
    <xf numFmtId="1" fontId="1" fillId="3" borderId="1" xfId="0" applyNumberFormat="1" applyFont="1" applyFill="1" applyBorder="1" applyAlignment="1" applyProtection="1">
      <alignment horizontal="center" vertical="center" readingOrder="1"/>
    </xf>
    <xf numFmtId="0" fontId="1" fillId="3" borderId="1" xfId="0" applyNumberFormat="1" applyFont="1" applyFill="1" applyBorder="1" applyAlignment="1" applyProtection="1">
      <alignment horizontal="left" vertical="center" readingOrder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 applyProtection="1">
      <alignment horizontal="right" vertical="center" readingOrder="1"/>
    </xf>
    <xf numFmtId="0" fontId="0" fillId="4" borderId="0" xfId="0" applyFill="1"/>
    <xf numFmtId="0" fontId="0" fillId="5" borderId="0" xfId="0" applyFill="1"/>
    <xf numFmtId="1" fontId="1" fillId="5" borderId="1" xfId="0" applyNumberFormat="1" applyFont="1" applyFill="1" applyBorder="1" applyAlignment="1" applyProtection="1">
      <alignment horizontal="center" vertical="center" readingOrder="1"/>
    </xf>
    <xf numFmtId="0" fontId="1" fillId="5" borderId="1" xfId="0" applyNumberFormat="1" applyFont="1" applyFill="1" applyBorder="1" applyAlignment="1" applyProtection="1">
      <alignment horizontal="left" vertical="center" readingOrder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 applyProtection="1">
      <alignment horizontal="right" vertical="center" readingOrder="1"/>
    </xf>
    <xf numFmtId="0" fontId="0" fillId="6" borderId="0" xfId="0" applyFill="1"/>
    <xf numFmtId="1" fontId="1" fillId="6" borderId="1" xfId="0" applyNumberFormat="1" applyFont="1" applyFill="1" applyBorder="1" applyAlignment="1" applyProtection="1">
      <alignment horizontal="center" vertical="center" readingOrder="1"/>
    </xf>
    <xf numFmtId="0" fontId="1" fillId="6" borderId="1" xfId="0" applyNumberFormat="1" applyFont="1" applyFill="1" applyBorder="1" applyAlignment="1" applyProtection="1">
      <alignment horizontal="left" vertical="center" readingOrder="1"/>
    </xf>
    <xf numFmtId="0" fontId="2" fillId="6" borderId="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 applyProtection="1">
      <alignment horizontal="right" vertical="center" readingOrder="1"/>
    </xf>
    <xf numFmtId="9" fontId="0" fillId="0" borderId="0" xfId="0" applyNumberFormat="1"/>
    <xf numFmtId="1" fontId="0" fillId="0" borderId="0" xfId="0" applyNumberFormat="1"/>
    <xf numFmtId="0" fontId="3" fillId="0" borderId="1" xfId="0" applyNumberFormat="1" applyFont="1" applyFill="1" applyBorder="1" applyAlignment="1" applyProtection="1">
      <alignment horizontal="center" vertical="center" readingOrder="1"/>
    </xf>
    <xf numFmtId="0" fontId="3" fillId="0" borderId="1" xfId="0" applyNumberFormat="1" applyFont="1" applyFill="1" applyBorder="1" applyAlignment="1" applyProtection="1">
      <alignment horizontal="center" vertical="center" textRotation="90" wrapText="1" readingOrder="1"/>
    </xf>
    <xf numFmtId="0" fontId="3" fillId="0" borderId="1" xfId="0" applyNumberFormat="1" applyFont="1" applyFill="1" applyBorder="1" applyAlignment="1" applyProtection="1">
      <alignment horizontal="center" vertical="center" textRotation="90" readingOrder="1"/>
    </xf>
    <xf numFmtId="0" fontId="4" fillId="0" borderId="1" xfId="0" applyNumberFormat="1" applyFont="1" applyFill="1" applyBorder="1" applyAlignment="1" applyProtection="1">
      <alignment horizontal="center" vertical="center" textRotation="90" wrapText="1" readingOrder="1"/>
    </xf>
    <xf numFmtId="0" fontId="5" fillId="0" borderId="1" xfId="0" applyNumberFormat="1" applyFont="1" applyFill="1" applyBorder="1" applyAlignment="1" applyProtection="1">
      <alignment horizontal="center" vertical="center" textRotation="90" wrapText="1" readingOrder="1"/>
    </xf>
    <xf numFmtId="1" fontId="5" fillId="4" borderId="1" xfId="0" applyNumberFormat="1" applyFont="1" applyFill="1" applyBorder="1" applyAlignment="1" applyProtection="1">
      <alignment horizontal="center" vertical="center" readingOrder="1"/>
    </xf>
    <xf numFmtId="0" fontId="5" fillId="4" borderId="1" xfId="0" applyNumberFormat="1" applyFont="1" applyFill="1" applyBorder="1" applyAlignment="1" applyProtection="1">
      <alignment horizontal="center" vertical="center" readingOrder="1"/>
    </xf>
    <xf numFmtId="0" fontId="5" fillId="4" borderId="1" xfId="0" applyNumberFormat="1" applyFont="1" applyFill="1" applyBorder="1" applyAlignment="1" applyProtection="1">
      <alignment horizontal="left" vertical="center" readingOrder="1"/>
    </xf>
    <xf numFmtId="1" fontId="5" fillId="4" borderId="1" xfId="0" applyNumberFormat="1" applyFont="1" applyFill="1" applyBorder="1" applyAlignment="1" applyProtection="1">
      <alignment horizontal="right" vertical="center" readingOrder="1"/>
    </xf>
    <xf numFmtId="1" fontId="5" fillId="2" borderId="1" xfId="0" applyNumberFormat="1" applyFont="1" applyFill="1" applyBorder="1" applyAlignment="1" applyProtection="1">
      <alignment horizontal="center" vertical="center" readingOrder="1"/>
    </xf>
    <xf numFmtId="0" fontId="5" fillId="2" borderId="1" xfId="0" applyNumberFormat="1" applyFont="1" applyFill="1" applyBorder="1" applyAlignment="1" applyProtection="1">
      <alignment horizontal="center" vertical="center" readingOrder="1"/>
    </xf>
    <xf numFmtId="0" fontId="5" fillId="2" borderId="1" xfId="0" applyNumberFormat="1" applyFont="1" applyFill="1" applyBorder="1" applyAlignment="1" applyProtection="1">
      <alignment horizontal="left" vertical="center" readingOrder="1"/>
    </xf>
    <xf numFmtId="1" fontId="5" fillId="2" borderId="1" xfId="0" applyNumberFormat="1" applyFont="1" applyFill="1" applyBorder="1" applyAlignment="1" applyProtection="1">
      <alignment horizontal="right" vertical="center" readingOrder="1"/>
    </xf>
    <xf numFmtId="1" fontId="5" fillId="3" borderId="1" xfId="0" applyNumberFormat="1" applyFont="1" applyFill="1" applyBorder="1" applyAlignment="1" applyProtection="1">
      <alignment horizontal="center" vertical="center" readingOrder="1"/>
    </xf>
    <xf numFmtId="0" fontId="5" fillId="3" borderId="1" xfId="0" applyNumberFormat="1" applyFont="1" applyFill="1" applyBorder="1" applyAlignment="1" applyProtection="1">
      <alignment horizontal="center" vertical="center" readingOrder="1"/>
    </xf>
    <xf numFmtId="0" fontId="5" fillId="3" borderId="1" xfId="0" applyNumberFormat="1" applyFont="1" applyFill="1" applyBorder="1" applyAlignment="1" applyProtection="1">
      <alignment horizontal="left" vertical="center" readingOrder="1"/>
    </xf>
    <xf numFmtId="1" fontId="5" fillId="3" borderId="1" xfId="0" applyNumberFormat="1" applyFont="1" applyFill="1" applyBorder="1" applyAlignment="1" applyProtection="1">
      <alignment horizontal="right" vertical="center" readingOrder="1"/>
    </xf>
    <xf numFmtId="1" fontId="5" fillId="5" borderId="1" xfId="0" applyNumberFormat="1" applyFont="1" applyFill="1" applyBorder="1" applyAlignment="1" applyProtection="1">
      <alignment horizontal="center" vertical="center" readingOrder="1"/>
    </xf>
    <xf numFmtId="0" fontId="5" fillId="5" borderId="1" xfId="0" applyNumberFormat="1" applyFont="1" applyFill="1" applyBorder="1" applyAlignment="1" applyProtection="1">
      <alignment horizontal="center" vertical="center" readingOrder="1"/>
    </xf>
    <xf numFmtId="0" fontId="5" fillId="5" borderId="1" xfId="0" applyNumberFormat="1" applyFont="1" applyFill="1" applyBorder="1" applyAlignment="1" applyProtection="1">
      <alignment horizontal="left" vertical="center" readingOrder="1"/>
    </xf>
    <xf numFmtId="1" fontId="5" fillId="5" borderId="1" xfId="0" applyNumberFormat="1" applyFont="1" applyFill="1" applyBorder="1" applyAlignment="1" applyProtection="1">
      <alignment horizontal="right" vertical="center" readingOrder="1"/>
    </xf>
    <xf numFmtId="9" fontId="0" fillId="2" borderId="0" xfId="0" applyNumberFormat="1" applyFill="1"/>
    <xf numFmtId="9" fontId="0" fillId="3" borderId="0" xfId="0" applyNumberFormat="1" applyFill="1"/>
    <xf numFmtId="9" fontId="0" fillId="5" borderId="0" xfId="0" applyNumberFormat="1" applyFill="1"/>
    <xf numFmtId="1" fontId="0" fillId="5" borderId="0" xfId="0" applyNumberFormat="1" applyFill="1"/>
    <xf numFmtId="9" fontId="0" fillId="6" borderId="0" xfId="0" applyNumberFormat="1" applyFill="1"/>
    <xf numFmtId="1" fontId="0" fillId="6" borderId="0" xfId="0" applyNumberFormat="1" applyFill="1"/>
    <xf numFmtId="0" fontId="0" fillId="0" borderId="6" xfId="0" applyBorder="1"/>
    <xf numFmtId="0" fontId="6" fillId="0" borderId="6" xfId="0" applyFont="1" applyBorder="1" applyAlignment="1">
      <alignment horizontal="center" vertical="center" wrapText="1"/>
    </xf>
    <xf numFmtId="0" fontId="0" fillId="2" borderId="6" xfId="0" applyFill="1" applyBorder="1"/>
    <xf numFmtId="9" fontId="0" fillId="2" borderId="6" xfId="0" applyNumberFormat="1" applyFill="1" applyBorder="1"/>
    <xf numFmtId="0" fontId="0" fillId="3" borderId="6" xfId="0" applyFill="1" applyBorder="1"/>
    <xf numFmtId="9" fontId="0" fillId="3" borderId="6" xfId="0" applyNumberFormat="1" applyFill="1" applyBorder="1"/>
    <xf numFmtId="0" fontId="0" fillId="5" borderId="6" xfId="0" applyFill="1" applyBorder="1"/>
    <xf numFmtId="9" fontId="0" fillId="5" borderId="6" xfId="0" applyNumberFormat="1" applyFill="1" applyBorder="1"/>
    <xf numFmtId="1" fontId="0" fillId="5" borderId="6" xfId="0" applyNumberFormat="1" applyFill="1" applyBorder="1"/>
    <xf numFmtId="0" fontId="0" fillId="6" borderId="6" xfId="0" applyFill="1" applyBorder="1"/>
    <xf numFmtId="9" fontId="0" fillId="6" borderId="6" xfId="0" applyNumberFormat="1" applyFill="1" applyBorder="1"/>
    <xf numFmtId="1" fontId="0" fillId="6" borderId="6" xfId="0" applyNumberFormat="1" applyFill="1" applyBorder="1"/>
    <xf numFmtId="9" fontId="0" fillId="0" borderId="6" xfId="0" applyNumberFormat="1" applyBorder="1"/>
    <xf numFmtId="0" fontId="7" fillId="0" borderId="1" xfId="0" applyNumberFormat="1" applyFont="1" applyFill="1" applyBorder="1" applyAlignment="1" applyProtection="1">
      <alignment horizontal="center" vertical="center" readingOrder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9" fontId="0" fillId="4" borderId="0" xfId="0" applyNumberFormat="1" applyFill="1"/>
    <xf numFmtId="1" fontId="0" fillId="4" borderId="0" xfId="0" applyNumberFormat="1" applyFill="1"/>
    <xf numFmtId="9" fontId="9" fillId="0" borderId="0" xfId="0" applyNumberFormat="1" applyFont="1"/>
    <xf numFmtId="0" fontId="8" fillId="7" borderId="2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8" fillId="7" borderId="4" xfId="0" applyFont="1" applyFill="1" applyBorder="1" applyAlignment="1">
      <alignment vertical="center" wrapText="1"/>
    </xf>
    <xf numFmtId="0" fontId="8" fillId="7" borderId="5" xfId="0" applyFont="1" applyFill="1" applyBorder="1" applyAlignment="1">
      <alignment vertical="center" wrapText="1"/>
    </xf>
    <xf numFmtId="2" fontId="0" fillId="0" borderId="0" xfId="0" applyNumberFormat="1"/>
    <xf numFmtId="0" fontId="10" fillId="0" borderId="1" xfId="0" applyNumberFormat="1" applyFont="1" applyFill="1" applyBorder="1" applyAlignment="1" applyProtection="1">
      <alignment horizontal="center" vertical="center" readingOrder="1"/>
    </xf>
    <xf numFmtId="0" fontId="11" fillId="0" borderId="1" xfId="0" applyNumberFormat="1" applyFont="1" applyFill="1" applyBorder="1" applyAlignment="1" applyProtection="1">
      <alignment horizontal="center" vertical="center" readingOrder="1"/>
    </xf>
    <xf numFmtId="0" fontId="11" fillId="0" borderId="1" xfId="0" applyNumberFormat="1" applyFont="1" applyFill="1" applyBorder="1" applyAlignment="1" applyProtection="1">
      <alignment horizontal="center" vertical="center" wrapText="1" readingOrder="1"/>
    </xf>
    <xf numFmtId="0" fontId="12" fillId="0" borderId="1" xfId="0" applyNumberFormat="1" applyFont="1" applyFill="1" applyBorder="1" applyAlignment="1" applyProtection="1">
      <alignment horizontal="center" vertical="center" textRotation="90" wrapText="1" readingOrder="1"/>
    </xf>
    <xf numFmtId="0" fontId="1" fillId="0" borderId="1" xfId="0" applyNumberFormat="1" applyFont="1" applyFill="1" applyBorder="1" applyAlignment="1" applyProtection="1">
      <alignment horizontal="center" vertical="center" textRotation="90" wrapText="1" readingOrder="1"/>
    </xf>
    <xf numFmtId="1" fontId="1" fillId="0" borderId="1" xfId="0" applyNumberFormat="1" applyFont="1" applyFill="1" applyBorder="1" applyAlignment="1" applyProtection="1">
      <alignment horizontal="left" vertical="center" readingOrder="1"/>
    </xf>
    <xf numFmtId="0" fontId="1" fillId="0" borderId="1" xfId="0" applyNumberFormat="1" applyFont="1" applyFill="1" applyBorder="1" applyAlignment="1" applyProtection="1">
      <alignment horizontal="left" vertical="center" readingOrder="1"/>
    </xf>
    <xf numFmtId="0" fontId="13" fillId="0" borderId="1" xfId="0" applyNumberFormat="1" applyFont="1" applyFill="1" applyBorder="1" applyAlignment="1" applyProtection="1">
      <alignment horizontal="left" vertical="center" readingOrder="1"/>
    </xf>
    <xf numFmtId="1" fontId="1" fillId="0" borderId="1" xfId="0" applyNumberFormat="1" applyFont="1" applyFill="1" applyBorder="1" applyAlignment="1" applyProtection="1">
      <alignment horizontal="right" vertical="center" readingOrder="1"/>
    </xf>
    <xf numFmtId="0" fontId="1" fillId="0" borderId="1" xfId="0" applyNumberFormat="1" applyFont="1" applyFill="1" applyBorder="1" applyAlignment="1" applyProtection="1">
      <alignment vertical="center" readingOrder="1"/>
    </xf>
    <xf numFmtId="0" fontId="13" fillId="0" borderId="1" xfId="0" applyNumberFormat="1" applyFont="1" applyFill="1" applyBorder="1" applyAlignment="1" applyProtection="1">
      <alignment vertical="center" readingOrder="1"/>
    </xf>
    <xf numFmtId="1" fontId="1" fillId="0" borderId="1" xfId="0" applyNumberFormat="1" applyFont="1" applyFill="1" applyBorder="1" applyAlignment="1" applyProtection="1">
      <alignment vertical="center" readingOrder="1"/>
    </xf>
    <xf numFmtId="0" fontId="14" fillId="0" borderId="1" xfId="0" applyNumberFormat="1" applyFont="1" applyFill="1" applyBorder="1" applyAlignment="1" applyProtection="1">
      <alignment horizontal="center" vertical="center" wrapText="1" readingOrder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4" fillId="0" borderId="9" xfId="0" applyNumberFormat="1" applyFont="1" applyFill="1" applyBorder="1" applyAlignment="1" applyProtection="1">
      <alignment horizontal="center" vertical="center" wrapText="1" readingOrder="1"/>
    </xf>
    <xf numFmtId="9" fontId="15" fillId="0" borderId="0" xfId="0" applyNumberFormat="1" applyFont="1"/>
    <xf numFmtId="0" fontId="16" fillId="0" borderId="1" xfId="0" applyNumberFormat="1" applyFont="1" applyFill="1" applyBorder="1" applyAlignment="1" applyProtection="1">
      <alignment horizontal="center" vertical="center" readingOrder="1"/>
    </xf>
    <xf numFmtId="1" fontId="5" fillId="2" borderId="1" xfId="0" applyNumberFormat="1" applyFont="1" applyFill="1" applyBorder="1" applyAlignment="1" applyProtection="1">
      <alignment horizontal="left" vertical="center" readingOrder="1"/>
    </xf>
    <xf numFmtId="1" fontId="5" fillId="3" borderId="1" xfId="0" applyNumberFormat="1" applyFont="1" applyFill="1" applyBorder="1" applyAlignment="1" applyProtection="1">
      <alignment horizontal="left" vertical="center" readingOrder="1"/>
    </xf>
    <xf numFmtId="1" fontId="5" fillId="5" borderId="1" xfId="0" applyNumberFormat="1" applyFont="1" applyFill="1" applyBorder="1" applyAlignment="1" applyProtection="1">
      <alignment horizontal="left" vertical="center" readingOrder="1"/>
    </xf>
    <xf numFmtId="1" fontId="5" fillId="4" borderId="1" xfId="0" applyNumberFormat="1" applyFont="1" applyFill="1" applyBorder="1" applyAlignment="1" applyProtection="1">
      <alignment horizontal="left" vertical="center" readingOrder="1"/>
    </xf>
    <xf numFmtId="1" fontId="14" fillId="5" borderId="1" xfId="0" applyNumberFormat="1" applyFont="1" applyFill="1" applyBorder="1" applyAlignment="1" applyProtection="1">
      <alignment horizontal="right" vertical="center" readingOrder="1"/>
    </xf>
    <xf numFmtId="1" fontId="14" fillId="4" borderId="1" xfId="0" applyNumberFormat="1" applyFont="1" applyFill="1" applyBorder="1" applyAlignment="1" applyProtection="1">
      <alignment horizontal="right" vertical="center" readingOrder="1"/>
    </xf>
    <xf numFmtId="1" fontId="14" fillId="2" borderId="1" xfId="0" applyNumberFormat="1" applyFont="1" applyFill="1" applyBorder="1" applyAlignment="1" applyProtection="1">
      <alignment horizontal="right" vertical="center" readingOrder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9" fontId="17" fillId="0" borderId="0" xfId="0" applyNumberFormat="1" applyFont="1"/>
    <xf numFmtId="0" fontId="11" fillId="0" borderId="1" xfId="0" applyNumberFormat="1" applyFont="1" applyFill="1" applyBorder="1" applyAlignment="1" applyProtection="1">
      <alignment horizontal="center" vertical="center" textRotation="90" wrapText="1" readingOrder="1"/>
    </xf>
    <xf numFmtId="1" fontId="1" fillId="2" borderId="1" xfId="0" applyNumberFormat="1" applyFont="1" applyFill="1" applyBorder="1" applyAlignment="1" applyProtection="1">
      <alignment horizontal="left" vertical="center" readingOrder="1"/>
    </xf>
    <xf numFmtId="0" fontId="13" fillId="2" borderId="1" xfId="0" applyNumberFormat="1" applyFont="1" applyFill="1" applyBorder="1" applyAlignment="1" applyProtection="1">
      <alignment horizontal="left" vertical="center" readingOrder="1"/>
    </xf>
    <xf numFmtId="0" fontId="18" fillId="2" borderId="1" xfId="0" applyNumberFormat="1" applyFont="1" applyFill="1" applyBorder="1" applyAlignment="1" applyProtection="1">
      <alignment horizontal="left" vertical="center" readingOrder="1"/>
    </xf>
    <xf numFmtId="1" fontId="1" fillId="3" borderId="1" xfId="0" applyNumberFormat="1" applyFont="1" applyFill="1" applyBorder="1" applyAlignment="1" applyProtection="1">
      <alignment horizontal="left" vertical="center" readingOrder="1"/>
    </xf>
    <xf numFmtId="0" fontId="13" fillId="3" borderId="1" xfId="0" applyNumberFormat="1" applyFont="1" applyFill="1" applyBorder="1" applyAlignment="1" applyProtection="1">
      <alignment horizontal="left" vertical="center" readingOrder="1"/>
    </xf>
    <xf numFmtId="0" fontId="18" fillId="3" borderId="1" xfId="0" applyNumberFormat="1" applyFont="1" applyFill="1" applyBorder="1" applyAlignment="1" applyProtection="1">
      <alignment horizontal="left" vertical="center" readingOrder="1"/>
    </xf>
    <xf numFmtId="1" fontId="1" fillId="5" borderId="1" xfId="0" applyNumberFormat="1" applyFont="1" applyFill="1" applyBorder="1" applyAlignment="1" applyProtection="1">
      <alignment horizontal="left" vertical="center" readingOrder="1"/>
    </xf>
    <xf numFmtId="0" fontId="13" fillId="5" borderId="1" xfId="0" applyNumberFormat="1" applyFont="1" applyFill="1" applyBorder="1" applyAlignment="1" applyProtection="1">
      <alignment horizontal="left" vertical="center" readingOrder="1"/>
    </xf>
    <xf numFmtId="0" fontId="18" fillId="5" borderId="1" xfId="0" applyNumberFormat="1" applyFont="1" applyFill="1" applyBorder="1" applyAlignment="1" applyProtection="1">
      <alignment horizontal="left" vertical="center" readingOrder="1"/>
    </xf>
    <xf numFmtId="1" fontId="1" fillId="4" borderId="1" xfId="0" applyNumberFormat="1" applyFont="1" applyFill="1" applyBorder="1" applyAlignment="1" applyProtection="1">
      <alignment horizontal="left" vertical="center" readingOrder="1"/>
    </xf>
    <xf numFmtId="1" fontId="1" fillId="4" borderId="1" xfId="0" applyNumberFormat="1" applyFont="1" applyFill="1" applyBorder="1" applyAlignment="1" applyProtection="1">
      <alignment horizontal="center" vertical="center" readingOrder="1"/>
    </xf>
    <xf numFmtId="0" fontId="1" fillId="4" borderId="1" xfId="0" applyNumberFormat="1" applyFont="1" applyFill="1" applyBorder="1" applyAlignment="1" applyProtection="1">
      <alignment horizontal="left" vertical="center" readingOrder="1"/>
    </xf>
    <xf numFmtId="0" fontId="13" fillId="4" borderId="1" xfId="0" applyNumberFormat="1" applyFont="1" applyFill="1" applyBorder="1" applyAlignment="1" applyProtection="1">
      <alignment horizontal="left" vertical="center" readingOrder="1"/>
    </xf>
    <xf numFmtId="0" fontId="18" fillId="4" borderId="1" xfId="0" applyNumberFormat="1" applyFont="1" applyFill="1" applyBorder="1" applyAlignment="1" applyProtection="1">
      <alignment horizontal="left" vertical="center" readingOrder="1"/>
    </xf>
    <xf numFmtId="1" fontId="1" fillId="4" borderId="1" xfId="0" applyNumberFormat="1" applyFont="1" applyFill="1" applyBorder="1" applyAlignment="1" applyProtection="1">
      <alignment horizontal="right" vertical="center" readingOrder="1"/>
    </xf>
    <xf numFmtId="10" fontId="0" fillId="0" borderId="0" xfId="0" applyNumberFormat="1"/>
    <xf numFmtId="0" fontId="19" fillId="3" borderId="1" xfId="0" applyNumberFormat="1" applyFont="1" applyFill="1" applyBorder="1" applyAlignment="1" applyProtection="1">
      <alignment horizontal="left" vertical="center" readingOrder="1"/>
    </xf>
    <xf numFmtId="0" fontId="19" fillId="2" borderId="1" xfId="0" applyNumberFormat="1" applyFont="1" applyFill="1" applyBorder="1" applyAlignment="1" applyProtection="1">
      <alignment horizontal="left" vertical="center" readingOrder="1"/>
    </xf>
    <xf numFmtId="0" fontId="19" fillId="5" borderId="1" xfId="0" applyNumberFormat="1" applyFont="1" applyFill="1" applyBorder="1" applyAlignment="1" applyProtection="1">
      <alignment horizontal="left" vertical="center" readingOrder="1"/>
    </xf>
    <xf numFmtId="0" fontId="19" fillId="4" borderId="1" xfId="0" applyNumberFormat="1" applyFont="1" applyFill="1" applyBorder="1" applyAlignment="1" applyProtection="1">
      <alignment horizontal="left" vertical="center" readingOrder="1"/>
    </xf>
    <xf numFmtId="1" fontId="5" fillId="5" borderId="10" xfId="0" applyNumberFormat="1" applyFont="1" applyFill="1" applyBorder="1" applyAlignment="1" applyProtection="1">
      <alignment horizontal="center" vertical="center" readingOrder="1"/>
    </xf>
    <xf numFmtId="1" fontId="1" fillId="5" borderId="10" xfId="0" applyNumberFormat="1" applyFont="1" applyFill="1" applyBorder="1" applyAlignment="1" applyProtection="1">
      <alignment horizontal="center" vertical="center" readingOrder="1"/>
    </xf>
    <xf numFmtId="0" fontId="20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cat>
            <c:strRef>
              <c:f>'Математика (профиль)'!$AB$45:$AB$60</c:f>
              <c:strCache>
                <c:ptCount val="16"/>
                <c:pt idx="0">
                  <c:v>23 балла</c:v>
                </c:pt>
                <c:pt idx="1">
                  <c:v>27 баллов</c:v>
                </c:pt>
                <c:pt idx="2">
                  <c:v>33 балла</c:v>
                </c:pt>
                <c:pt idx="3">
                  <c:v>39 баллов</c:v>
                </c:pt>
                <c:pt idx="4">
                  <c:v>45 баллов</c:v>
                </c:pt>
                <c:pt idx="5">
                  <c:v>50 баллов</c:v>
                </c:pt>
                <c:pt idx="6">
                  <c:v>56 баллов</c:v>
                </c:pt>
                <c:pt idx="7">
                  <c:v>62 балла</c:v>
                </c:pt>
                <c:pt idx="8">
                  <c:v>68 баллов</c:v>
                </c:pt>
                <c:pt idx="9">
                  <c:v>70 баллов</c:v>
                </c:pt>
                <c:pt idx="10">
                  <c:v>72 балла</c:v>
                </c:pt>
                <c:pt idx="11">
                  <c:v>74 балла</c:v>
                </c:pt>
                <c:pt idx="12">
                  <c:v>76 баллов</c:v>
                </c:pt>
                <c:pt idx="13">
                  <c:v>78 баллов</c:v>
                </c:pt>
                <c:pt idx="14">
                  <c:v>80 баллов</c:v>
                </c:pt>
                <c:pt idx="15">
                  <c:v>82 балла</c:v>
                </c:pt>
              </c:strCache>
            </c:strRef>
          </c:cat>
          <c:val>
            <c:numRef>
              <c:f>'Математика (профиль)'!$AC$45:$AC$60</c:f>
              <c:numCache>
                <c:formatCode>General</c:formatCode>
                <c:ptCount val="16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5</c:v>
                </c:pt>
                <c:pt idx="5">
                  <c:v>3</c:v>
                </c:pt>
                <c:pt idx="6">
                  <c:v>6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04696"/>
        <c:axId val="178706656"/>
      </c:lineChart>
      <c:catAx>
        <c:axId val="178704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8706656"/>
        <c:crosses val="autoZero"/>
        <c:auto val="1"/>
        <c:lblAlgn val="ctr"/>
        <c:lblOffset val="100"/>
        <c:noMultiLvlLbl val="0"/>
      </c:catAx>
      <c:valAx>
        <c:axId val="178706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8704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'Русский язык'!$G$84:$I$84</c:f>
              <c:strCache>
                <c:ptCount val="3"/>
                <c:pt idx="0">
                  <c:v>менее 57 баллов</c:v>
                </c:pt>
                <c:pt idx="1">
                  <c:v>57-71 баллов</c:v>
                </c:pt>
                <c:pt idx="2">
                  <c:v>72 и более</c:v>
                </c:pt>
              </c:strCache>
            </c:strRef>
          </c:cat>
          <c:val>
            <c:numRef>
              <c:f>'Русский язык'!$G$89:$I$89</c:f>
              <c:numCache>
                <c:formatCode>General</c:formatCode>
                <c:ptCount val="3"/>
                <c:pt idx="0">
                  <c:v>8</c:v>
                </c:pt>
                <c:pt idx="1">
                  <c:v>19</c:v>
                </c:pt>
                <c:pt idx="2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'Русский язык'!$AY$81:$AY$111</c:f>
              <c:strCache>
                <c:ptCount val="31"/>
                <c:pt idx="0">
                  <c:v>46 баллов</c:v>
                </c:pt>
                <c:pt idx="1">
                  <c:v>48 баллов</c:v>
                </c:pt>
                <c:pt idx="2">
                  <c:v>49 баллов</c:v>
                </c:pt>
                <c:pt idx="3">
                  <c:v>50 баллов</c:v>
                </c:pt>
                <c:pt idx="4">
                  <c:v>51 балл</c:v>
                </c:pt>
                <c:pt idx="5">
                  <c:v>53 балла</c:v>
                </c:pt>
                <c:pt idx="6">
                  <c:v>54 балла</c:v>
                </c:pt>
                <c:pt idx="7">
                  <c:v>55 баллов</c:v>
                </c:pt>
                <c:pt idx="8">
                  <c:v>56 баллов</c:v>
                </c:pt>
                <c:pt idx="9">
                  <c:v>57 баллов</c:v>
                </c:pt>
                <c:pt idx="10">
                  <c:v>59 баллов</c:v>
                </c:pt>
                <c:pt idx="11">
                  <c:v>60 баллов</c:v>
                </c:pt>
                <c:pt idx="12">
                  <c:v>61 балла</c:v>
                </c:pt>
                <c:pt idx="13">
                  <c:v>62 балла</c:v>
                </c:pt>
                <c:pt idx="14">
                  <c:v>64 балла</c:v>
                </c:pt>
                <c:pt idx="15">
                  <c:v>65 баллов</c:v>
                </c:pt>
                <c:pt idx="16">
                  <c:v>66 баллов</c:v>
                </c:pt>
                <c:pt idx="17">
                  <c:v>67 баллов</c:v>
                </c:pt>
                <c:pt idx="18">
                  <c:v>69 баллов</c:v>
                </c:pt>
                <c:pt idx="19">
                  <c:v>70 баллов</c:v>
                </c:pt>
                <c:pt idx="20">
                  <c:v>71 балл</c:v>
                </c:pt>
                <c:pt idx="21">
                  <c:v>72 балла</c:v>
                </c:pt>
                <c:pt idx="22">
                  <c:v>73 балла</c:v>
                </c:pt>
                <c:pt idx="23">
                  <c:v>76 баллов</c:v>
                </c:pt>
                <c:pt idx="24">
                  <c:v>78 баллов</c:v>
                </c:pt>
                <c:pt idx="25">
                  <c:v>80 баллов</c:v>
                </c:pt>
                <c:pt idx="26">
                  <c:v>82 балла</c:v>
                </c:pt>
                <c:pt idx="27">
                  <c:v>85 баллов</c:v>
                </c:pt>
                <c:pt idx="28">
                  <c:v>87 баллов</c:v>
                </c:pt>
                <c:pt idx="29">
                  <c:v>89 баллов</c:v>
                </c:pt>
                <c:pt idx="30">
                  <c:v>91 балл</c:v>
                </c:pt>
              </c:strCache>
            </c:strRef>
          </c:cat>
          <c:val>
            <c:numRef>
              <c:f>'Русский язык'!$AZ$81:$AZ$111</c:f>
              <c:numCache>
                <c:formatCode>General</c:formatCode>
                <c:ptCount val="31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4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60392"/>
        <c:axId val="236660000"/>
      </c:lineChart>
      <c:catAx>
        <c:axId val="236660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6660000"/>
        <c:crosses val="autoZero"/>
        <c:auto val="1"/>
        <c:lblAlgn val="ctr"/>
        <c:lblOffset val="100"/>
        <c:noMultiLvlLbl val="0"/>
      </c:catAx>
      <c:valAx>
        <c:axId val="236660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6660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Решаемость заданий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Химия!$F$3:$AN$3</c:f>
              <c:strCache>
                <c:ptCount val="3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</c:v>
                </c:pt>
                <c:pt idx="4">
                  <c:v>№5</c:v>
                </c:pt>
                <c:pt idx="5">
                  <c:v>№6</c:v>
                </c:pt>
                <c:pt idx="6">
                  <c:v>№7</c:v>
                </c:pt>
                <c:pt idx="7">
                  <c:v>№8</c:v>
                </c:pt>
                <c:pt idx="8">
                  <c:v>№9</c:v>
                </c:pt>
                <c:pt idx="9">
                  <c:v>№10</c:v>
                </c:pt>
                <c:pt idx="10">
                  <c:v>№11</c:v>
                </c:pt>
                <c:pt idx="11">
                  <c:v>№12</c:v>
                </c:pt>
                <c:pt idx="12">
                  <c:v>№13</c:v>
                </c:pt>
                <c:pt idx="13">
                  <c:v>№14</c:v>
                </c:pt>
                <c:pt idx="14">
                  <c:v>№15</c:v>
                </c:pt>
                <c:pt idx="15">
                  <c:v>№16</c:v>
                </c:pt>
                <c:pt idx="16">
                  <c:v>№17</c:v>
                </c:pt>
                <c:pt idx="17">
                  <c:v>№18</c:v>
                </c:pt>
                <c:pt idx="18">
                  <c:v>№19</c:v>
                </c:pt>
                <c:pt idx="19">
                  <c:v>№20</c:v>
                </c:pt>
                <c:pt idx="20">
                  <c:v>№21</c:v>
                </c:pt>
                <c:pt idx="21">
                  <c:v>№22</c:v>
                </c:pt>
                <c:pt idx="22">
                  <c:v>№23</c:v>
                </c:pt>
                <c:pt idx="23">
                  <c:v>№24</c:v>
                </c:pt>
                <c:pt idx="24">
                  <c:v>№25</c:v>
                </c:pt>
                <c:pt idx="25">
                  <c:v>№26</c:v>
                </c:pt>
                <c:pt idx="26">
                  <c:v>№27</c:v>
                </c:pt>
                <c:pt idx="27">
                  <c:v>№28</c:v>
                </c:pt>
                <c:pt idx="28">
                  <c:v>№29</c:v>
                </c:pt>
                <c:pt idx="29">
                  <c:v>№30</c:v>
                </c:pt>
                <c:pt idx="30">
                  <c:v>№31</c:v>
                </c:pt>
                <c:pt idx="31">
                  <c:v>№32</c:v>
                </c:pt>
                <c:pt idx="32">
                  <c:v>№33</c:v>
                </c:pt>
                <c:pt idx="33">
                  <c:v>№34</c:v>
                </c:pt>
                <c:pt idx="34">
                  <c:v>№35</c:v>
                </c:pt>
              </c:strCache>
            </c:strRef>
          </c:cat>
          <c:val>
            <c:numRef>
              <c:f>Химия!$F$11:$AN$11</c:f>
              <c:numCache>
                <c:formatCode>0%</c:formatCode>
                <c:ptCount val="35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0.6</c:v>
                </c:pt>
                <c:pt idx="4">
                  <c:v>0.4</c:v>
                </c:pt>
                <c:pt idx="5">
                  <c:v>0.2</c:v>
                </c:pt>
                <c:pt idx="6">
                  <c:v>0.4</c:v>
                </c:pt>
                <c:pt idx="7">
                  <c:v>0.4</c:v>
                </c:pt>
                <c:pt idx="8">
                  <c:v>0.6</c:v>
                </c:pt>
                <c:pt idx="9">
                  <c:v>0.8</c:v>
                </c:pt>
                <c:pt idx="10">
                  <c:v>0.4</c:v>
                </c:pt>
                <c:pt idx="11">
                  <c:v>0.4</c:v>
                </c:pt>
                <c:pt idx="12">
                  <c:v>0.6</c:v>
                </c:pt>
                <c:pt idx="13">
                  <c:v>0</c:v>
                </c:pt>
                <c:pt idx="14">
                  <c:v>0.4</c:v>
                </c:pt>
                <c:pt idx="15">
                  <c:v>0.2</c:v>
                </c:pt>
                <c:pt idx="16">
                  <c:v>0.4</c:v>
                </c:pt>
                <c:pt idx="17">
                  <c:v>0.2</c:v>
                </c:pt>
                <c:pt idx="18">
                  <c:v>0.2</c:v>
                </c:pt>
                <c:pt idx="19">
                  <c:v>0.6</c:v>
                </c:pt>
                <c:pt idx="20">
                  <c:v>0.6</c:v>
                </c:pt>
                <c:pt idx="21">
                  <c:v>1</c:v>
                </c:pt>
                <c:pt idx="22">
                  <c:v>1</c:v>
                </c:pt>
                <c:pt idx="23">
                  <c:v>0.4</c:v>
                </c:pt>
                <c:pt idx="24">
                  <c:v>0.4</c:v>
                </c:pt>
                <c:pt idx="25">
                  <c:v>0.4</c:v>
                </c:pt>
                <c:pt idx="26">
                  <c:v>0.4</c:v>
                </c:pt>
                <c:pt idx="27">
                  <c:v>0.6</c:v>
                </c:pt>
                <c:pt idx="28">
                  <c:v>0.4</c:v>
                </c:pt>
                <c:pt idx="29">
                  <c:v>0.2</c:v>
                </c:pt>
                <c:pt idx="30">
                  <c:v>0.2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659608"/>
        <c:axId val="239757944"/>
      </c:barChart>
      <c:catAx>
        <c:axId val="236659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9757944"/>
        <c:crosses val="autoZero"/>
        <c:auto val="1"/>
        <c:lblAlgn val="ctr"/>
        <c:lblOffset val="100"/>
        <c:noMultiLvlLbl val="0"/>
      </c:catAx>
      <c:valAx>
        <c:axId val="239757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6659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Средний балл за каждое из заданий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Химия!$F$3:$AN$3</c:f>
              <c:strCache>
                <c:ptCount val="35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</c:v>
                </c:pt>
                <c:pt idx="4">
                  <c:v>№5</c:v>
                </c:pt>
                <c:pt idx="5">
                  <c:v>№6</c:v>
                </c:pt>
                <c:pt idx="6">
                  <c:v>№7</c:v>
                </c:pt>
                <c:pt idx="7">
                  <c:v>№8</c:v>
                </c:pt>
                <c:pt idx="8">
                  <c:v>№9</c:v>
                </c:pt>
                <c:pt idx="9">
                  <c:v>№10</c:v>
                </c:pt>
                <c:pt idx="10">
                  <c:v>№11</c:v>
                </c:pt>
                <c:pt idx="11">
                  <c:v>№12</c:v>
                </c:pt>
                <c:pt idx="12">
                  <c:v>№13</c:v>
                </c:pt>
                <c:pt idx="13">
                  <c:v>№14</c:v>
                </c:pt>
                <c:pt idx="14">
                  <c:v>№15</c:v>
                </c:pt>
                <c:pt idx="15">
                  <c:v>№16</c:v>
                </c:pt>
                <c:pt idx="16">
                  <c:v>№17</c:v>
                </c:pt>
                <c:pt idx="17">
                  <c:v>№18</c:v>
                </c:pt>
                <c:pt idx="18">
                  <c:v>№19</c:v>
                </c:pt>
                <c:pt idx="19">
                  <c:v>№20</c:v>
                </c:pt>
                <c:pt idx="20">
                  <c:v>№21</c:v>
                </c:pt>
                <c:pt idx="21">
                  <c:v>№22</c:v>
                </c:pt>
                <c:pt idx="22">
                  <c:v>№23</c:v>
                </c:pt>
                <c:pt idx="23">
                  <c:v>№24</c:v>
                </c:pt>
                <c:pt idx="24">
                  <c:v>№25</c:v>
                </c:pt>
                <c:pt idx="25">
                  <c:v>№26</c:v>
                </c:pt>
                <c:pt idx="26">
                  <c:v>№27</c:v>
                </c:pt>
                <c:pt idx="27">
                  <c:v>№28</c:v>
                </c:pt>
                <c:pt idx="28">
                  <c:v>№29</c:v>
                </c:pt>
                <c:pt idx="29">
                  <c:v>№30</c:v>
                </c:pt>
                <c:pt idx="30">
                  <c:v>№31</c:v>
                </c:pt>
                <c:pt idx="31">
                  <c:v>№32</c:v>
                </c:pt>
                <c:pt idx="32">
                  <c:v>№33</c:v>
                </c:pt>
                <c:pt idx="33">
                  <c:v>№34</c:v>
                </c:pt>
                <c:pt idx="34">
                  <c:v>№35</c:v>
                </c:pt>
              </c:strCache>
            </c:strRef>
          </c:cat>
          <c:val>
            <c:numRef>
              <c:f>Химия!$F$13:$AN$13</c:f>
              <c:numCache>
                <c:formatCode>General</c:formatCode>
                <c:ptCount val="35"/>
                <c:pt idx="0">
                  <c:v>0.4</c:v>
                </c:pt>
                <c:pt idx="1">
                  <c:v>0</c:v>
                </c:pt>
                <c:pt idx="2">
                  <c:v>0.6</c:v>
                </c:pt>
                <c:pt idx="3">
                  <c:v>0.6</c:v>
                </c:pt>
                <c:pt idx="4">
                  <c:v>0.4</c:v>
                </c:pt>
                <c:pt idx="5">
                  <c:v>0.2</c:v>
                </c:pt>
                <c:pt idx="6">
                  <c:v>0.6</c:v>
                </c:pt>
                <c:pt idx="7">
                  <c:v>0.6</c:v>
                </c:pt>
                <c:pt idx="8">
                  <c:v>0.8</c:v>
                </c:pt>
                <c:pt idx="9">
                  <c:v>1.4</c:v>
                </c:pt>
                <c:pt idx="10">
                  <c:v>0.4</c:v>
                </c:pt>
                <c:pt idx="11">
                  <c:v>0.4</c:v>
                </c:pt>
                <c:pt idx="12">
                  <c:v>0.6</c:v>
                </c:pt>
                <c:pt idx="13">
                  <c:v>0</c:v>
                </c:pt>
                <c:pt idx="14">
                  <c:v>0.4</c:v>
                </c:pt>
                <c:pt idx="15">
                  <c:v>0.4</c:v>
                </c:pt>
                <c:pt idx="16">
                  <c:v>0.6</c:v>
                </c:pt>
                <c:pt idx="17">
                  <c:v>0.4</c:v>
                </c:pt>
                <c:pt idx="18">
                  <c:v>0.2</c:v>
                </c:pt>
                <c:pt idx="19">
                  <c:v>0.6</c:v>
                </c:pt>
                <c:pt idx="20">
                  <c:v>0.6</c:v>
                </c:pt>
                <c:pt idx="21">
                  <c:v>1.2</c:v>
                </c:pt>
                <c:pt idx="22">
                  <c:v>1.4</c:v>
                </c:pt>
                <c:pt idx="23">
                  <c:v>0.6</c:v>
                </c:pt>
                <c:pt idx="24">
                  <c:v>0.8</c:v>
                </c:pt>
                <c:pt idx="25">
                  <c:v>0.4</c:v>
                </c:pt>
                <c:pt idx="26">
                  <c:v>0.4</c:v>
                </c:pt>
                <c:pt idx="27">
                  <c:v>0.6</c:v>
                </c:pt>
                <c:pt idx="28">
                  <c:v>0.4</c:v>
                </c:pt>
                <c:pt idx="29">
                  <c:v>0.2</c:v>
                </c:pt>
                <c:pt idx="30">
                  <c:v>0.4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9758728"/>
        <c:axId val="239759120"/>
      </c:barChart>
      <c:catAx>
        <c:axId val="239758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9759120"/>
        <c:crosses val="autoZero"/>
        <c:auto val="1"/>
        <c:lblAlgn val="ctr"/>
        <c:lblOffset val="100"/>
        <c:noMultiLvlLbl val="0"/>
      </c:catAx>
      <c:valAx>
        <c:axId val="239759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9758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'Все ЕГЭ'!$C$4</c:f>
              <c:strCache>
                <c:ptCount val="1"/>
                <c:pt idx="0">
                  <c:v>Количество участников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'Все ЕГЭ'!$B$5:$B$14</c:f>
              <c:strCache>
                <c:ptCount val="10"/>
                <c:pt idx="0">
                  <c:v>Русский язык</c:v>
                </c:pt>
                <c:pt idx="1">
                  <c:v>Математика (профиль)</c:v>
                </c:pt>
                <c:pt idx="2">
                  <c:v>Физика</c:v>
                </c:pt>
                <c:pt idx="3">
                  <c:v>Информатика</c:v>
                </c:pt>
                <c:pt idx="4">
                  <c:v>Обществознание</c:v>
                </c:pt>
                <c:pt idx="5">
                  <c:v>История</c:v>
                </c:pt>
                <c:pt idx="6">
                  <c:v>Биология</c:v>
                </c:pt>
                <c:pt idx="7">
                  <c:v>Химия</c:v>
                </c:pt>
                <c:pt idx="8">
                  <c:v>Литература</c:v>
                </c:pt>
                <c:pt idx="9">
                  <c:v>География</c:v>
                </c:pt>
              </c:strCache>
            </c:strRef>
          </c:cat>
          <c:val>
            <c:numRef>
              <c:f>'Все ЕГЭ'!$C$5:$C$14</c:f>
              <c:numCache>
                <c:formatCode>General</c:formatCode>
                <c:ptCount val="10"/>
                <c:pt idx="0">
                  <c:v>43</c:v>
                </c:pt>
                <c:pt idx="1">
                  <c:v>34</c:v>
                </c:pt>
                <c:pt idx="2">
                  <c:v>13</c:v>
                </c:pt>
                <c:pt idx="3">
                  <c:v>3</c:v>
                </c:pt>
                <c:pt idx="4">
                  <c:v>25</c:v>
                </c:pt>
                <c:pt idx="5">
                  <c:v>8</c:v>
                </c:pt>
                <c:pt idx="6">
                  <c:v>12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9759904"/>
        <c:axId val="239760296"/>
      </c:barChart>
      <c:catAx>
        <c:axId val="23975990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9760296"/>
        <c:crosses val="autoZero"/>
        <c:auto val="1"/>
        <c:lblAlgn val="ctr"/>
        <c:lblOffset val="100"/>
        <c:noMultiLvlLbl val="0"/>
      </c:catAx>
      <c:valAx>
        <c:axId val="23976029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9759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'Все ЕГЭ'!$D$4</c:f>
              <c:strCache>
                <c:ptCount val="1"/>
                <c:pt idx="0">
                  <c:v>Процент сдавших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'Все ЕГЭ'!$B$5:$B$14</c:f>
              <c:strCache>
                <c:ptCount val="10"/>
                <c:pt idx="0">
                  <c:v>Русский язык</c:v>
                </c:pt>
                <c:pt idx="1">
                  <c:v>Математика (профиль)</c:v>
                </c:pt>
                <c:pt idx="2">
                  <c:v>Физика</c:v>
                </c:pt>
                <c:pt idx="3">
                  <c:v>Информатика</c:v>
                </c:pt>
                <c:pt idx="4">
                  <c:v>Обществознание</c:v>
                </c:pt>
                <c:pt idx="5">
                  <c:v>История</c:v>
                </c:pt>
                <c:pt idx="6">
                  <c:v>Биология</c:v>
                </c:pt>
                <c:pt idx="7">
                  <c:v>Химия</c:v>
                </c:pt>
                <c:pt idx="8">
                  <c:v>Литература</c:v>
                </c:pt>
                <c:pt idx="9">
                  <c:v>География</c:v>
                </c:pt>
              </c:strCache>
            </c:strRef>
          </c:cat>
          <c:val>
            <c:numRef>
              <c:f>'Все ЕГЭ'!$D$5:$D$14</c:f>
              <c:numCache>
                <c:formatCode>0%</c:formatCode>
                <c:ptCount val="10"/>
                <c:pt idx="0">
                  <c:v>1</c:v>
                </c:pt>
                <c:pt idx="1">
                  <c:v>0.97</c:v>
                </c:pt>
                <c:pt idx="2">
                  <c:v>1</c:v>
                </c:pt>
                <c:pt idx="3">
                  <c:v>0.33</c:v>
                </c:pt>
                <c:pt idx="4">
                  <c:v>0.8</c:v>
                </c:pt>
                <c:pt idx="5">
                  <c:v>0.875</c:v>
                </c:pt>
                <c:pt idx="6">
                  <c:v>0.83</c:v>
                </c:pt>
                <c:pt idx="7">
                  <c:v>0.8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9761080"/>
        <c:axId val="239761472"/>
      </c:barChart>
      <c:catAx>
        <c:axId val="2397610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9761472"/>
        <c:crosses val="autoZero"/>
        <c:auto val="1"/>
        <c:lblAlgn val="ctr"/>
        <c:lblOffset val="100"/>
        <c:noMultiLvlLbl val="0"/>
      </c:catAx>
      <c:valAx>
        <c:axId val="239761472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9761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Крайние результаты</a:t>
            </a:r>
            <a:r>
              <a:rPr lang="ru-RU" baseline="0"/>
              <a:t> и медиана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'Все ЕГЭ'!$E$4</c:f>
              <c:strCache>
                <c:ptCount val="1"/>
                <c:pt idx="0">
                  <c:v>Min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'Все ЕГЭ'!$B$5:$B$14</c:f>
              <c:strCache>
                <c:ptCount val="10"/>
                <c:pt idx="0">
                  <c:v>Русский язык</c:v>
                </c:pt>
                <c:pt idx="1">
                  <c:v>Математика (профиль)</c:v>
                </c:pt>
                <c:pt idx="2">
                  <c:v>Физика</c:v>
                </c:pt>
                <c:pt idx="3">
                  <c:v>Информатика</c:v>
                </c:pt>
                <c:pt idx="4">
                  <c:v>Обществознание</c:v>
                </c:pt>
                <c:pt idx="5">
                  <c:v>История</c:v>
                </c:pt>
                <c:pt idx="6">
                  <c:v>Биология</c:v>
                </c:pt>
                <c:pt idx="7">
                  <c:v>Химия</c:v>
                </c:pt>
                <c:pt idx="8">
                  <c:v>Литература</c:v>
                </c:pt>
                <c:pt idx="9">
                  <c:v>География</c:v>
                </c:pt>
              </c:strCache>
            </c:strRef>
          </c:cat>
          <c:val>
            <c:numRef>
              <c:f>'Все ЕГЭ'!$E$5:$E$14</c:f>
              <c:numCache>
                <c:formatCode>General</c:formatCode>
                <c:ptCount val="10"/>
                <c:pt idx="0">
                  <c:v>46</c:v>
                </c:pt>
                <c:pt idx="1">
                  <c:v>23</c:v>
                </c:pt>
                <c:pt idx="2">
                  <c:v>36</c:v>
                </c:pt>
                <c:pt idx="3">
                  <c:v>20</c:v>
                </c:pt>
                <c:pt idx="4">
                  <c:v>21</c:v>
                </c:pt>
                <c:pt idx="5">
                  <c:v>25</c:v>
                </c:pt>
                <c:pt idx="6">
                  <c:v>34</c:v>
                </c:pt>
                <c:pt idx="7">
                  <c:v>30</c:v>
                </c:pt>
                <c:pt idx="8">
                  <c:v>64</c:v>
                </c:pt>
                <c:pt idx="9">
                  <c:v>46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'Все ЕГЭ'!$F$4</c:f>
              <c:strCache>
                <c:ptCount val="1"/>
                <c:pt idx="0">
                  <c:v>Медиана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7"/>
              <c:layout>
                <c:manualLayout>
                  <c:x val="-2.5156460000140733E-2"/>
                  <c:y val="-3.93945660494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'Все ЕГЭ'!$B$5:$B$14</c:f>
              <c:strCache>
                <c:ptCount val="10"/>
                <c:pt idx="0">
                  <c:v>Русский язык</c:v>
                </c:pt>
                <c:pt idx="1">
                  <c:v>Математика (профиль)</c:v>
                </c:pt>
                <c:pt idx="2">
                  <c:v>Физика</c:v>
                </c:pt>
                <c:pt idx="3">
                  <c:v>Информатика</c:v>
                </c:pt>
                <c:pt idx="4">
                  <c:v>Обществознание</c:v>
                </c:pt>
                <c:pt idx="5">
                  <c:v>История</c:v>
                </c:pt>
                <c:pt idx="6">
                  <c:v>Биология</c:v>
                </c:pt>
                <c:pt idx="7">
                  <c:v>Химия</c:v>
                </c:pt>
                <c:pt idx="8">
                  <c:v>Литература</c:v>
                </c:pt>
                <c:pt idx="9">
                  <c:v>География</c:v>
                </c:pt>
              </c:strCache>
            </c:strRef>
          </c:cat>
          <c:val>
            <c:numRef>
              <c:f>'Все ЕГЭ'!$F$5:$F$14</c:f>
              <c:numCache>
                <c:formatCode>General</c:formatCode>
                <c:ptCount val="10"/>
                <c:pt idx="0">
                  <c:v>69</c:v>
                </c:pt>
                <c:pt idx="1">
                  <c:v>56</c:v>
                </c:pt>
                <c:pt idx="2" formatCode="0">
                  <c:v>44</c:v>
                </c:pt>
                <c:pt idx="3">
                  <c:v>34</c:v>
                </c:pt>
                <c:pt idx="4">
                  <c:v>52</c:v>
                </c:pt>
                <c:pt idx="5">
                  <c:v>54</c:v>
                </c:pt>
                <c:pt idx="6">
                  <c:v>45</c:v>
                </c:pt>
                <c:pt idx="7" formatCode="0">
                  <c:v>44</c:v>
                </c:pt>
                <c:pt idx="8" formatCode="0">
                  <c:v>64</c:v>
                </c:pt>
                <c:pt idx="9">
                  <c:v>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'Все ЕГЭ'!$G$4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'Все ЕГЭ'!$B$5:$B$14</c:f>
              <c:strCache>
                <c:ptCount val="10"/>
                <c:pt idx="0">
                  <c:v>Русский язык</c:v>
                </c:pt>
                <c:pt idx="1">
                  <c:v>Математика (профиль)</c:v>
                </c:pt>
                <c:pt idx="2">
                  <c:v>Физика</c:v>
                </c:pt>
                <c:pt idx="3">
                  <c:v>Информатика</c:v>
                </c:pt>
                <c:pt idx="4">
                  <c:v>Обществознание</c:v>
                </c:pt>
                <c:pt idx="5">
                  <c:v>История</c:v>
                </c:pt>
                <c:pt idx="6">
                  <c:v>Биология</c:v>
                </c:pt>
                <c:pt idx="7">
                  <c:v>Химия</c:v>
                </c:pt>
                <c:pt idx="8">
                  <c:v>Литература</c:v>
                </c:pt>
                <c:pt idx="9">
                  <c:v>География</c:v>
                </c:pt>
              </c:strCache>
            </c:strRef>
          </c:cat>
          <c:val>
            <c:numRef>
              <c:f>'Все ЕГЭ'!$G$5:$G$14</c:f>
              <c:numCache>
                <c:formatCode>General</c:formatCode>
                <c:ptCount val="10"/>
                <c:pt idx="0">
                  <c:v>91</c:v>
                </c:pt>
                <c:pt idx="1">
                  <c:v>82</c:v>
                </c:pt>
                <c:pt idx="2">
                  <c:v>74</c:v>
                </c:pt>
                <c:pt idx="3">
                  <c:v>40</c:v>
                </c:pt>
                <c:pt idx="4">
                  <c:v>85</c:v>
                </c:pt>
                <c:pt idx="5">
                  <c:v>75</c:v>
                </c:pt>
                <c:pt idx="6">
                  <c:v>68</c:v>
                </c:pt>
                <c:pt idx="7">
                  <c:v>56</c:v>
                </c:pt>
                <c:pt idx="8">
                  <c:v>64</c:v>
                </c:pt>
                <c:pt idx="9">
                  <c:v>100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580552"/>
        <c:axId val="240580944"/>
      </c:lineChart>
      <c:catAx>
        <c:axId val="24058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0580944"/>
        <c:crosses val="autoZero"/>
        <c:auto val="1"/>
        <c:lblAlgn val="ctr"/>
        <c:lblOffset val="100"/>
        <c:noMultiLvlLbl val="0"/>
      </c:catAx>
      <c:valAx>
        <c:axId val="240580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0580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Уровень подготовки выпускников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'Все ЕГЭ'!$H$4</c:f>
              <c:strCache>
                <c:ptCount val="1"/>
                <c:pt idx="0">
                  <c:v>Базовый уровень подготовки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'Все ЕГЭ'!$B$5:$B$14</c:f>
              <c:strCache>
                <c:ptCount val="10"/>
                <c:pt idx="0">
                  <c:v>Русский язык</c:v>
                </c:pt>
                <c:pt idx="1">
                  <c:v>Математика (профиль)</c:v>
                </c:pt>
                <c:pt idx="2">
                  <c:v>Физика</c:v>
                </c:pt>
                <c:pt idx="3">
                  <c:v>Информатика</c:v>
                </c:pt>
                <c:pt idx="4">
                  <c:v>Обществознание</c:v>
                </c:pt>
                <c:pt idx="5">
                  <c:v>История</c:v>
                </c:pt>
                <c:pt idx="6">
                  <c:v>Биология</c:v>
                </c:pt>
                <c:pt idx="7">
                  <c:v>Химия</c:v>
                </c:pt>
                <c:pt idx="8">
                  <c:v>Литература</c:v>
                </c:pt>
                <c:pt idx="9">
                  <c:v>География</c:v>
                </c:pt>
              </c:strCache>
            </c:strRef>
          </c:cat>
          <c:val>
            <c:numRef>
              <c:f>'Все ЕГЭ'!$H$5:$H$14</c:f>
              <c:numCache>
                <c:formatCode>General</c:formatCode>
                <c:ptCount val="10"/>
                <c:pt idx="0">
                  <c:v>8</c:v>
                </c:pt>
                <c:pt idx="1">
                  <c:v>12</c:v>
                </c:pt>
                <c:pt idx="2">
                  <c:v>9</c:v>
                </c:pt>
                <c:pt idx="3">
                  <c:v>3</c:v>
                </c:pt>
                <c:pt idx="4">
                  <c:v>16</c:v>
                </c:pt>
                <c:pt idx="5">
                  <c:v>1</c:v>
                </c:pt>
                <c:pt idx="6">
                  <c:v>9</c:v>
                </c:pt>
                <c:pt idx="7">
                  <c:v>4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ser>
          <c:idx val="1"/>
          <c:order val="1"/>
          <c:tx>
            <c:strRef>
              <c:f>'Все ЕГЭ'!$I$4</c:f>
              <c:strCache>
                <c:ptCount val="1"/>
                <c:pt idx="0">
                  <c:v>Повышенный уровень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'Все ЕГЭ'!$B$5:$B$14</c:f>
              <c:strCache>
                <c:ptCount val="10"/>
                <c:pt idx="0">
                  <c:v>Русский язык</c:v>
                </c:pt>
                <c:pt idx="1">
                  <c:v>Математика (профиль)</c:v>
                </c:pt>
                <c:pt idx="2">
                  <c:v>Физика</c:v>
                </c:pt>
                <c:pt idx="3">
                  <c:v>Информатика</c:v>
                </c:pt>
                <c:pt idx="4">
                  <c:v>Обществознание</c:v>
                </c:pt>
                <c:pt idx="5">
                  <c:v>История</c:v>
                </c:pt>
                <c:pt idx="6">
                  <c:v>Биология</c:v>
                </c:pt>
                <c:pt idx="7">
                  <c:v>Химия</c:v>
                </c:pt>
                <c:pt idx="8">
                  <c:v>Литература</c:v>
                </c:pt>
                <c:pt idx="9">
                  <c:v>География</c:v>
                </c:pt>
              </c:strCache>
            </c:strRef>
          </c:cat>
          <c:val>
            <c:numRef>
              <c:f>'Все ЕГЭ'!$I$5:$I$14</c:f>
              <c:numCache>
                <c:formatCode>General</c:formatCode>
                <c:ptCount val="10"/>
                <c:pt idx="0">
                  <c:v>19</c:v>
                </c:pt>
                <c:pt idx="1">
                  <c:v>15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</c:ser>
        <c:ser>
          <c:idx val="2"/>
          <c:order val="2"/>
          <c:tx>
            <c:strRef>
              <c:f>'Все ЕГЭ'!$J$4</c:f>
              <c:strCache>
                <c:ptCount val="1"/>
                <c:pt idx="0">
                  <c:v>Высокий уровень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'Все ЕГЭ'!$B$5:$B$14</c:f>
              <c:strCache>
                <c:ptCount val="10"/>
                <c:pt idx="0">
                  <c:v>Русский язык</c:v>
                </c:pt>
                <c:pt idx="1">
                  <c:v>Математика (профиль)</c:v>
                </c:pt>
                <c:pt idx="2">
                  <c:v>Физика</c:v>
                </c:pt>
                <c:pt idx="3">
                  <c:v>Информатика</c:v>
                </c:pt>
                <c:pt idx="4">
                  <c:v>Обществознание</c:v>
                </c:pt>
                <c:pt idx="5">
                  <c:v>История</c:v>
                </c:pt>
                <c:pt idx="6">
                  <c:v>Биология</c:v>
                </c:pt>
                <c:pt idx="7">
                  <c:v>Химия</c:v>
                </c:pt>
                <c:pt idx="8">
                  <c:v>Литература</c:v>
                </c:pt>
                <c:pt idx="9">
                  <c:v>География</c:v>
                </c:pt>
              </c:strCache>
            </c:strRef>
          </c:cat>
          <c:val>
            <c:numRef>
              <c:f>'Все ЕГЭ'!$J$5:$J$14</c:f>
              <c:numCache>
                <c:formatCode>General</c:formatCode>
                <c:ptCount val="10"/>
                <c:pt idx="0">
                  <c:v>17</c:v>
                </c:pt>
                <c:pt idx="1">
                  <c:v>7</c:v>
                </c:pt>
                <c:pt idx="2">
                  <c:v>2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0581728"/>
        <c:axId val="240582120"/>
      </c:barChart>
      <c:catAx>
        <c:axId val="24058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0582120"/>
        <c:crosses val="autoZero"/>
        <c:auto val="1"/>
        <c:lblAlgn val="ctr"/>
        <c:lblOffset val="100"/>
        <c:noMultiLvlLbl val="0"/>
      </c:catAx>
      <c:valAx>
        <c:axId val="240582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058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'Все ЕГЭ'!$C$21</c:f>
              <c:strCache>
                <c:ptCount val="1"/>
                <c:pt idx="0">
                  <c:v>Количество участников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'Все ЕГЭ'!$B$22:$B$25</c:f>
              <c:strCache>
                <c:ptCount val="4"/>
                <c:pt idx="0">
                  <c:v>МАОУ Луговская СОШ № 24</c:v>
                </c:pt>
                <c:pt idx="1">
                  <c:v>МБОУ Юшалинская СОШ № 25</c:v>
                </c:pt>
                <c:pt idx="2">
                  <c:v>МАОУ Тугулымская СОШ № 26</c:v>
                </c:pt>
                <c:pt idx="3">
                  <c:v>МБОУ Верховинская СОШ № 29</c:v>
                </c:pt>
              </c:strCache>
            </c:strRef>
          </c:cat>
          <c:val>
            <c:numRef>
              <c:f>'Все ЕГЭ'!$C$22:$C$25</c:f>
              <c:numCache>
                <c:formatCode>General</c:formatCode>
                <c:ptCount val="4"/>
                <c:pt idx="0">
                  <c:v>7</c:v>
                </c:pt>
                <c:pt idx="1">
                  <c:v>7</c:v>
                </c:pt>
                <c:pt idx="2">
                  <c:v>23</c:v>
                </c:pt>
                <c:pt idx="3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1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Крайние результаты и медина (по трем лучшим результатам)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'Все ЕГЭ'!$D$21</c:f>
              <c:strCache>
                <c:ptCount val="1"/>
                <c:pt idx="0">
                  <c:v>Min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'Все ЕГЭ'!$B$22:$B$25</c:f>
              <c:strCache>
                <c:ptCount val="4"/>
                <c:pt idx="0">
                  <c:v>МАОУ Луговская СОШ № 24</c:v>
                </c:pt>
                <c:pt idx="1">
                  <c:v>МБОУ Юшалинская СОШ № 25</c:v>
                </c:pt>
                <c:pt idx="2">
                  <c:v>МАОУ Тугулымская СОШ № 26</c:v>
                </c:pt>
                <c:pt idx="3">
                  <c:v>МБОУ Верховинская СОШ № 29</c:v>
                </c:pt>
              </c:strCache>
            </c:strRef>
          </c:cat>
          <c:val>
            <c:numRef>
              <c:f>'Все ЕГЭ'!$D$22:$D$25</c:f>
              <c:numCache>
                <c:formatCode>General</c:formatCode>
                <c:ptCount val="4"/>
                <c:pt idx="0">
                  <c:v>136</c:v>
                </c:pt>
                <c:pt idx="1">
                  <c:v>152</c:v>
                </c:pt>
                <c:pt idx="2">
                  <c:v>118</c:v>
                </c:pt>
                <c:pt idx="3">
                  <c:v>49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'Все ЕГЭ'!$E$21</c:f>
              <c:strCache>
                <c:ptCount val="1"/>
                <c:pt idx="0">
                  <c:v>Медиана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6840332458442692E-2"/>
                  <c:y val="-2.75028309179728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6840332458442692E-2"/>
                  <c:y val="4.1925168345503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8506999125109562E-2"/>
                  <c:y val="4.50809864938437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'Все ЕГЭ'!$B$22:$B$25</c:f>
              <c:strCache>
                <c:ptCount val="4"/>
                <c:pt idx="0">
                  <c:v>МАОУ Луговская СОШ № 24</c:v>
                </c:pt>
                <c:pt idx="1">
                  <c:v>МБОУ Юшалинская СОШ № 25</c:v>
                </c:pt>
                <c:pt idx="2">
                  <c:v>МАОУ Тугулымская СОШ № 26</c:v>
                </c:pt>
                <c:pt idx="3">
                  <c:v>МБОУ Верховинская СОШ № 29</c:v>
                </c:pt>
              </c:strCache>
            </c:strRef>
          </c:cat>
          <c:val>
            <c:numRef>
              <c:f>'Все ЕГЭ'!$E$22:$E$25</c:f>
              <c:numCache>
                <c:formatCode>0</c:formatCode>
                <c:ptCount val="4"/>
                <c:pt idx="0">
                  <c:v>170</c:v>
                </c:pt>
                <c:pt idx="1">
                  <c:v>194</c:v>
                </c:pt>
                <c:pt idx="2">
                  <c:v>176</c:v>
                </c:pt>
                <c:pt idx="3">
                  <c:v>159.5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'Все ЕГЭ'!$F$21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'Все ЕГЭ'!$B$22:$B$25</c:f>
              <c:strCache>
                <c:ptCount val="4"/>
                <c:pt idx="0">
                  <c:v>МАОУ Луговская СОШ № 24</c:v>
                </c:pt>
                <c:pt idx="1">
                  <c:v>МБОУ Юшалинская СОШ № 25</c:v>
                </c:pt>
                <c:pt idx="2">
                  <c:v>МАОУ Тугулымская СОШ № 26</c:v>
                </c:pt>
                <c:pt idx="3">
                  <c:v>МБОУ Верховинская СОШ № 29</c:v>
                </c:pt>
              </c:strCache>
            </c:strRef>
          </c:cat>
          <c:val>
            <c:numRef>
              <c:f>'Все ЕГЭ'!$F$22:$F$25</c:f>
              <c:numCache>
                <c:formatCode>General</c:formatCode>
                <c:ptCount val="4"/>
                <c:pt idx="0">
                  <c:v>180</c:v>
                </c:pt>
                <c:pt idx="1">
                  <c:v>214</c:v>
                </c:pt>
                <c:pt idx="2">
                  <c:v>269</c:v>
                </c:pt>
                <c:pt idx="3">
                  <c:v>177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0583296"/>
        <c:axId val="240583688"/>
      </c:lineChart>
      <c:catAx>
        <c:axId val="24058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0583688"/>
        <c:crosses val="autoZero"/>
        <c:auto val="1"/>
        <c:lblAlgn val="ctr"/>
        <c:lblOffset val="100"/>
        <c:noMultiLvlLbl val="0"/>
      </c:catAx>
      <c:valAx>
        <c:axId val="240583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0583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'Математика (профиль)'!$G$44:$I$44</c:f>
              <c:strCache>
                <c:ptCount val="3"/>
                <c:pt idx="0">
                  <c:v>менее 50 баллов</c:v>
                </c:pt>
                <c:pt idx="1">
                  <c:v>50-68 баллов</c:v>
                </c:pt>
                <c:pt idx="2">
                  <c:v>70 и более</c:v>
                </c:pt>
              </c:strCache>
            </c:strRef>
          </c:cat>
          <c:val>
            <c:numRef>
              <c:f>'Математика (профиль)'!$G$49:$I$49</c:f>
              <c:numCache>
                <c:formatCode>General</c:formatCode>
                <c:ptCount val="3"/>
                <c:pt idx="0">
                  <c:v>12</c:v>
                </c:pt>
                <c:pt idx="1">
                  <c:v>15</c:v>
                </c:pt>
                <c:pt idx="2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Уровень подготовки участников по школам (по трем лучшим результатам)</a:t>
            </a:r>
          </a:p>
          <a:p>
            <a:pPr>
              <a:defRPr/>
            </a:pP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'Все ЕГЭ'!$G$21</c:f>
              <c:strCache>
                <c:ptCount val="1"/>
                <c:pt idx="0">
                  <c:v>Менее 150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'Все ЕГЭ'!$B$22:$B$25</c:f>
              <c:strCache>
                <c:ptCount val="4"/>
                <c:pt idx="0">
                  <c:v>МАОУ Луговская СОШ № 24</c:v>
                </c:pt>
                <c:pt idx="1">
                  <c:v>МБОУ Юшалинская СОШ № 25</c:v>
                </c:pt>
                <c:pt idx="2">
                  <c:v>МАОУ Тугулымская СОШ № 26</c:v>
                </c:pt>
                <c:pt idx="3">
                  <c:v>МБОУ Верховинская СОШ № 29</c:v>
                </c:pt>
              </c:strCache>
            </c:strRef>
          </c:cat>
          <c:val>
            <c:numRef>
              <c:f>'Все ЕГЭ'!$G$22:$G$25</c:f>
              <c:numCache>
                <c:formatCode>General</c:formatCode>
                <c:ptCount val="4"/>
                <c:pt idx="0">
                  <c:v>1</c:v>
                </c:pt>
                <c:pt idx="1">
                  <c:v>0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</c:ser>
        <c:ser>
          <c:idx val="1"/>
          <c:order val="1"/>
          <c:tx>
            <c:strRef>
              <c:f>'Все ЕГЭ'!$H$21</c:f>
              <c:strCache>
                <c:ptCount val="1"/>
                <c:pt idx="0">
                  <c:v>от 150 до 210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'Все ЕГЭ'!$B$22:$B$25</c:f>
              <c:strCache>
                <c:ptCount val="4"/>
                <c:pt idx="0">
                  <c:v>МАОУ Луговская СОШ № 24</c:v>
                </c:pt>
                <c:pt idx="1">
                  <c:v>МБОУ Юшалинская СОШ № 25</c:v>
                </c:pt>
                <c:pt idx="2">
                  <c:v>МАОУ Тугулымская СОШ № 26</c:v>
                </c:pt>
                <c:pt idx="3">
                  <c:v>МБОУ Верховинская СОШ № 29</c:v>
                </c:pt>
              </c:strCache>
            </c:strRef>
          </c:cat>
          <c:val>
            <c:numRef>
              <c:f>'Все ЕГЭ'!$H$22:$H$25</c:f>
              <c:numCache>
                <c:formatCode>General</c:formatCode>
                <c:ptCount val="4"/>
                <c:pt idx="0">
                  <c:v>6</c:v>
                </c:pt>
                <c:pt idx="1">
                  <c:v>6</c:v>
                </c:pt>
                <c:pt idx="2">
                  <c:v>18</c:v>
                </c:pt>
                <c:pt idx="3">
                  <c:v>4</c:v>
                </c:pt>
              </c:numCache>
            </c:numRef>
          </c:val>
        </c:ser>
        <c:ser>
          <c:idx val="2"/>
          <c:order val="2"/>
          <c:tx>
            <c:strRef>
              <c:f>'Все ЕГЭ'!$I$21</c:f>
              <c:strCache>
                <c:ptCount val="1"/>
                <c:pt idx="0">
                  <c:v>Более 210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'Все ЕГЭ'!$B$22:$B$25</c:f>
              <c:strCache>
                <c:ptCount val="4"/>
                <c:pt idx="0">
                  <c:v>МАОУ Луговская СОШ № 24</c:v>
                </c:pt>
                <c:pt idx="1">
                  <c:v>МБОУ Юшалинская СОШ № 25</c:v>
                </c:pt>
                <c:pt idx="2">
                  <c:v>МАОУ Тугулымская СОШ № 26</c:v>
                </c:pt>
                <c:pt idx="3">
                  <c:v>МБОУ Верховинская СОШ № 29</c:v>
                </c:pt>
              </c:strCache>
            </c:strRef>
          </c:cat>
          <c:val>
            <c:numRef>
              <c:f>'Все ЕГЭ'!$I$22:$I$25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7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0934976"/>
        <c:axId val="240935368"/>
      </c:barChart>
      <c:catAx>
        <c:axId val="24093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0935368"/>
        <c:crosses val="autoZero"/>
        <c:auto val="1"/>
        <c:lblAlgn val="ctr"/>
        <c:lblOffset val="100"/>
        <c:noMultiLvlLbl val="0"/>
      </c:catAx>
      <c:valAx>
        <c:axId val="240935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4093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'Математика (профиль)'!$A$45:$A$49</c:f>
              <c:strCache>
                <c:ptCount val="5"/>
                <c:pt idx="0">
                  <c:v>МАОУ Луговская СОШ № 24</c:v>
                </c:pt>
                <c:pt idx="1">
                  <c:v>МБОУ Юшалинская СОШ № 25</c:v>
                </c:pt>
                <c:pt idx="2">
                  <c:v>МАОУ Тугулымская СОШ № 26</c:v>
                </c:pt>
                <c:pt idx="3">
                  <c:v>МБОУ Верховинская СОШ № 29</c:v>
                </c:pt>
                <c:pt idx="4">
                  <c:v>Тугулымский городской округ</c:v>
                </c:pt>
              </c:strCache>
            </c:strRef>
          </c:cat>
          <c:val>
            <c:numRef>
              <c:f>'Математика (профиль)'!$D$45:$D$49</c:f>
              <c:numCache>
                <c:formatCode>General</c:formatCode>
                <c:ptCount val="5"/>
                <c:pt idx="0">
                  <c:v>33</c:v>
                </c:pt>
                <c:pt idx="1">
                  <c:v>45</c:v>
                </c:pt>
                <c:pt idx="2">
                  <c:v>23</c:v>
                </c:pt>
                <c:pt idx="3">
                  <c:v>39</c:v>
                </c:pt>
                <c:pt idx="4">
                  <c:v>23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'Математика (профиль)'!$A$45:$A$49</c:f>
              <c:strCache>
                <c:ptCount val="5"/>
                <c:pt idx="0">
                  <c:v>МАОУ Луговская СОШ № 24</c:v>
                </c:pt>
                <c:pt idx="1">
                  <c:v>МБОУ Юшалинская СОШ № 25</c:v>
                </c:pt>
                <c:pt idx="2">
                  <c:v>МАОУ Тугулымская СОШ № 26</c:v>
                </c:pt>
                <c:pt idx="3">
                  <c:v>МБОУ Верховинская СОШ № 29</c:v>
                </c:pt>
                <c:pt idx="4">
                  <c:v>Тугулымский городской округ</c:v>
                </c:pt>
              </c:strCache>
            </c:strRef>
          </c:cat>
          <c:val>
            <c:numRef>
              <c:f>'Математика (профиль)'!$E$45:$E$49</c:f>
              <c:numCache>
                <c:formatCode>General</c:formatCode>
                <c:ptCount val="5"/>
                <c:pt idx="0">
                  <c:v>45</c:v>
                </c:pt>
                <c:pt idx="1">
                  <c:v>56</c:v>
                </c:pt>
                <c:pt idx="2" formatCode="0">
                  <c:v>62</c:v>
                </c:pt>
                <c:pt idx="3" formatCode="0">
                  <c:v>53.5</c:v>
                </c:pt>
                <c:pt idx="4">
                  <c:v>56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'Математика (профиль)'!$A$45:$A$49</c:f>
              <c:strCache>
                <c:ptCount val="5"/>
                <c:pt idx="0">
                  <c:v>МАОУ Луговская СОШ № 24</c:v>
                </c:pt>
                <c:pt idx="1">
                  <c:v>МБОУ Юшалинская СОШ № 25</c:v>
                </c:pt>
                <c:pt idx="2">
                  <c:v>МАОУ Тугулымская СОШ № 26</c:v>
                </c:pt>
                <c:pt idx="3">
                  <c:v>МБОУ Верховинская СОШ № 29</c:v>
                </c:pt>
                <c:pt idx="4">
                  <c:v>Тугулымский городской округ</c:v>
                </c:pt>
              </c:strCache>
            </c:strRef>
          </c:cat>
          <c:val>
            <c:numRef>
              <c:f>'Математика (профиль)'!$F$45:$F$49</c:f>
              <c:numCache>
                <c:formatCode>General</c:formatCode>
                <c:ptCount val="5"/>
                <c:pt idx="0">
                  <c:v>50</c:v>
                </c:pt>
                <c:pt idx="1">
                  <c:v>74</c:v>
                </c:pt>
                <c:pt idx="2">
                  <c:v>82</c:v>
                </c:pt>
                <c:pt idx="3">
                  <c:v>62</c:v>
                </c:pt>
                <c:pt idx="4">
                  <c:v>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661960"/>
        <c:axId val="236662744"/>
      </c:lineChart>
      <c:catAx>
        <c:axId val="236661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6662744"/>
        <c:crosses val="autoZero"/>
        <c:auto val="1"/>
        <c:lblAlgn val="ctr"/>
        <c:lblOffset val="100"/>
        <c:noMultiLvlLbl val="0"/>
      </c:catAx>
      <c:valAx>
        <c:axId val="236662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6661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'Математика (профиль)'!$F$1:$X$1</c:f>
              <c:strCache>
                <c:ptCount val="19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</c:v>
                </c:pt>
                <c:pt idx="4">
                  <c:v>№5</c:v>
                </c:pt>
                <c:pt idx="5">
                  <c:v>№6</c:v>
                </c:pt>
                <c:pt idx="6">
                  <c:v>№7</c:v>
                </c:pt>
                <c:pt idx="7">
                  <c:v>№8</c:v>
                </c:pt>
                <c:pt idx="8">
                  <c:v>№9</c:v>
                </c:pt>
                <c:pt idx="9">
                  <c:v>№10</c:v>
                </c:pt>
                <c:pt idx="10">
                  <c:v>№11</c:v>
                </c:pt>
                <c:pt idx="11">
                  <c:v>№12</c:v>
                </c:pt>
                <c:pt idx="12">
                  <c:v>№13</c:v>
                </c:pt>
                <c:pt idx="13">
                  <c:v>№14</c:v>
                </c:pt>
                <c:pt idx="14">
                  <c:v>№15</c:v>
                </c:pt>
                <c:pt idx="15">
                  <c:v>№16</c:v>
                </c:pt>
                <c:pt idx="16">
                  <c:v>№17</c:v>
                </c:pt>
                <c:pt idx="17">
                  <c:v>№18</c:v>
                </c:pt>
                <c:pt idx="18">
                  <c:v>№19</c:v>
                </c:pt>
              </c:strCache>
            </c:strRef>
          </c:cat>
          <c:val>
            <c:numRef>
              <c:f>'Математика (профиль)'!$F$39:$X$39</c:f>
              <c:numCache>
                <c:formatCode>0%</c:formatCode>
                <c:ptCount val="19"/>
                <c:pt idx="0">
                  <c:v>0.94117647058823528</c:v>
                </c:pt>
                <c:pt idx="1">
                  <c:v>1</c:v>
                </c:pt>
                <c:pt idx="2">
                  <c:v>0.94117647058823528</c:v>
                </c:pt>
                <c:pt idx="3">
                  <c:v>0.97058823529411764</c:v>
                </c:pt>
                <c:pt idx="4">
                  <c:v>0.97058823529411764</c:v>
                </c:pt>
                <c:pt idx="5">
                  <c:v>0.6470588235294118</c:v>
                </c:pt>
                <c:pt idx="6">
                  <c:v>0.58823529411764708</c:v>
                </c:pt>
                <c:pt idx="7">
                  <c:v>0.88235294117647056</c:v>
                </c:pt>
                <c:pt idx="8">
                  <c:v>0.8529411764705882</c:v>
                </c:pt>
                <c:pt idx="9">
                  <c:v>0.67647058823529416</c:v>
                </c:pt>
                <c:pt idx="10">
                  <c:v>0.76470588235294112</c:v>
                </c:pt>
                <c:pt idx="11">
                  <c:v>0.52941176470588236</c:v>
                </c:pt>
                <c:pt idx="12">
                  <c:v>0.3235294117647059</c:v>
                </c:pt>
                <c:pt idx="13">
                  <c:v>0</c:v>
                </c:pt>
                <c:pt idx="14">
                  <c:v>0</c:v>
                </c:pt>
                <c:pt idx="15">
                  <c:v>2.9411764705882353E-2</c:v>
                </c:pt>
                <c:pt idx="16">
                  <c:v>0.29411764705882354</c:v>
                </c:pt>
                <c:pt idx="17">
                  <c:v>2.9411764705882353E-2</c:v>
                </c:pt>
                <c:pt idx="18">
                  <c:v>0.20588235294117646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660784"/>
        <c:axId val="236786040"/>
      </c:barChart>
      <c:catAx>
        <c:axId val="2366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6786040"/>
        <c:crosses val="autoZero"/>
        <c:auto val="1"/>
        <c:lblAlgn val="ctr"/>
        <c:lblOffset val="100"/>
        <c:noMultiLvlLbl val="0"/>
      </c:catAx>
      <c:valAx>
        <c:axId val="236786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666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Динамика медианы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'Математика (профиль)'!$B$90:$D$90</c:f>
              <c:strCache>
                <c:ptCount val="3"/>
                <c:pt idx="0">
                  <c:v>2018 год</c:v>
                </c:pt>
                <c:pt idx="1">
                  <c:v>2019 год</c:v>
                </c:pt>
                <c:pt idx="2">
                  <c:v>2020 год</c:v>
                </c:pt>
              </c:strCache>
            </c:strRef>
          </c:cat>
          <c:val>
            <c:numRef>
              <c:f>'Математика (профиль)'!$B$91:$D$91</c:f>
              <c:numCache>
                <c:formatCode>General</c:formatCode>
                <c:ptCount val="3"/>
                <c:pt idx="0">
                  <c:v>39</c:v>
                </c:pt>
                <c:pt idx="1">
                  <c:v>50</c:v>
                </c:pt>
                <c:pt idx="2">
                  <c:v>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6784080"/>
        <c:axId val="236783296"/>
      </c:lineChart>
      <c:catAx>
        <c:axId val="236784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6783296"/>
        <c:crosses val="autoZero"/>
        <c:auto val="1"/>
        <c:lblAlgn val="ctr"/>
        <c:lblOffset val="100"/>
        <c:noMultiLvlLbl val="0"/>
      </c:catAx>
      <c:valAx>
        <c:axId val="23678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6784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Динамика среднего</a:t>
            </a:r>
            <a:r>
              <a:rPr lang="ru-RU" baseline="0"/>
              <a:t> процента решаемости заданий с кратким ответом</a:t>
            </a:r>
            <a:endParaRPr lang="ru-R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'Математика (профиль)'!$L$87:$N$87</c:f>
              <c:strCache>
                <c:ptCount val="3"/>
                <c:pt idx="0">
                  <c:v>2018 год</c:v>
                </c:pt>
                <c:pt idx="1">
                  <c:v>2019 год</c:v>
                </c:pt>
                <c:pt idx="2">
                  <c:v>2020 год</c:v>
                </c:pt>
              </c:strCache>
            </c:strRef>
          </c:cat>
          <c:val>
            <c:numRef>
              <c:f>'Математика (профиль)'!$L$88:$N$88</c:f>
              <c:numCache>
                <c:formatCode>0%</c:formatCode>
                <c:ptCount val="3"/>
                <c:pt idx="0">
                  <c:v>0.65</c:v>
                </c:pt>
                <c:pt idx="1">
                  <c:v>0.77</c:v>
                </c:pt>
                <c:pt idx="2">
                  <c:v>0.81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971936"/>
        <c:axId val="176972720"/>
      </c:lineChart>
      <c:catAx>
        <c:axId val="17697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972720"/>
        <c:crosses val="autoZero"/>
        <c:auto val="1"/>
        <c:lblAlgn val="ctr"/>
        <c:lblOffset val="100"/>
        <c:noMultiLvlLbl val="0"/>
      </c:catAx>
      <c:valAx>
        <c:axId val="176972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697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Процент выполнения задания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3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3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3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33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34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3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36"/>
            <c:invertIfNegative val="0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</c:dPt>
          <c:dPt>
            <c:idx val="37"/>
            <c:invertIfNegative val="0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'Русский язык'!$G$1:$AR$1</c:f>
              <c:strCache>
                <c:ptCount val="38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</c:v>
                </c:pt>
                <c:pt idx="4">
                  <c:v>№5</c:v>
                </c:pt>
                <c:pt idx="5">
                  <c:v>№6</c:v>
                </c:pt>
                <c:pt idx="6">
                  <c:v>№7</c:v>
                </c:pt>
                <c:pt idx="7">
                  <c:v>№8</c:v>
                </c:pt>
                <c:pt idx="8">
                  <c:v>№9</c:v>
                </c:pt>
                <c:pt idx="9">
                  <c:v>№10</c:v>
                </c:pt>
                <c:pt idx="10">
                  <c:v>№11</c:v>
                </c:pt>
                <c:pt idx="11">
                  <c:v>№12</c:v>
                </c:pt>
                <c:pt idx="12">
                  <c:v>№13</c:v>
                </c:pt>
                <c:pt idx="13">
                  <c:v>№14</c:v>
                </c:pt>
                <c:pt idx="14">
                  <c:v>№15</c:v>
                </c:pt>
                <c:pt idx="15">
                  <c:v>№16</c:v>
                </c:pt>
                <c:pt idx="16">
                  <c:v>№17</c:v>
                </c:pt>
                <c:pt idx="17">
                  <c:v>№18</c:v>
                </c:pt>
                <c:pt idx="18">
                  <c:v>№19</c:v>
                </c:pt>
                <c:pt idx="19">
                  <c:v>№20</c:v>
                </c:pt>
                <c:pt idx="20">
                  <c:v>№21</c:v>
                </c:pt>
                <c:pt idx="21">
                  <c:v>№22</c:v>
                </c:pt>
                <c:pt idx="22">
                  <c:v>№23</c:v>
                </c:pt>
                <c:pt idx="23">
                  <c:v>№24</c:v>
                </c:pt>
                <c:pt idx="24">
                  <c:v>№25</c:v>
                </c:pt>
                <c:pt idx="25">
                  <c:v>№26</c:v>
                </c:pt>
                <c:pt idx="26">
                  <c:v>К1</c:v>
                </c:pt>
                <c:pt idx="27">
                  <c:v>К2</c:v>
                </c:pt>
                <c:pt idx="28">
                  <c:v>К3</c:v>
                </c:pt>
                <c:pt idx="29">
                  <c:v>К4</c:v>
                </c:pt>
                <c:pt idx="30">
                  <c:v>К5</c:v>
                </c:pt>
                <c:pt idx="31">
                  <c:v>К6</c:v>
                </c:pt>
                <c:pt idx="32">
                  <c:v>К7</c:v>
                </c:pt>
                <c:pt idx="33">
                  <c:v>К8</c:v>
                </c:pt>
                <c:pt idx="34">
                  <c:v>К9</c:v>
                </c:pt>
                <c:pt idx="35">
                  <c:v>К10</c:v>
                </c:pt>
                <c:pt idx="36">
                  <c:v>К11</c:v>
                </c:pt>
                <c:pt idx="37">
                  <c:v>К12</c:v>
                </c:pt>
              </c:strCache>
            </c:strRef>
          </c:cat>
          <c:val>
            <c:numRef>
              <c:f>'Русский язык'!$G$47:$AR$47</c:f>
              <c:numCache>
                <c:formatCode>0%</c:formatCode>
                <c:ptCount val="38"/>
                <c:pt idx="0">
                  <c:v>1</c:v>
                </c:pt>
                <c:pt idx="1">
                  <c:v>0.90697674418604646</c:v>
                </c:pt>
                <c:pt idx="2">
                  <c:v>1</c:v>
                </c:pt>
                <c:pt idx="3">
                  <c:v>0.76744186046511631</c:v>
                </c:pt>
                <c:pt idx="4">
                  <c:v>0.69767441860465118</c:v>
                </c:pt>
                <c:pt idx="5">
                  <c:v>0.7441860465116279</c:v>
                </c:pt>
                <c:pt idx="6">
                  <c:v>0.65116279069767447</c:v>
                </c:pt>
                <c:pt idx="7">
                  <c:v>0.93023255813953487</c:v>
                </c:pt>
                <c:pt idx="8">
                  <c:v>0.67441860465116277</c:v>
                </c:pt>
                <c:pt idx="9">
                  <c:v>0.46511627906976744</c:v>
                </c:pt>
                <c:pt idx="10">
                  <c:v>0.60465116279069764</c:v>
                </c:pt>
                <c:pt idx="11">
                  <c:v>0.48837209302325579</c:v>
                </c:pt>
                <c:pt idx="12">
                  <c:v>0.60465116279069764</c:v>
                </c:pt>
                <c:pt idx="13">
                  <c:v>0.86046511627906974</c:v>
                </c:pt>
                <c:pt idx="14">
                  <c:v>0.51162790697674421</c:v>
                </c:pt>
                <c:pt idx="15">
                  <c:v>0.90697674418604646</c:v>
                </c:pt>
                <c:pt idx="16">
                  <c:v>0.67441860465116277</c:v>
                </c:pt>
                <c:pt idx="17">
                  <c:v>0.79069767441860461</c:v>
                </c:pt>
                <c:pt idx="18">
                  <c:v>0.79069767441860461</c:v>
                </c:pt>
                <c:pt idx="19">
                  <c:v>0.37209302325581395</c:v>
                </c:pt>
                <c:pt idx="20">
                  <c:v>0.46511627906976744</c:v>
                </c:pt>
                <c:pt idx="21">
                  <c:v>0.7441860465116279</c:v>
                </c:pt>
                <c:pt idx="22">
                  <c:v>0.39534883720930231</c:v>
                </c:pt>
                <c:pt idx="23">
                  <c:v>0.88372093023255816</c:v>
                </c:pt>
                <c:pt idx="24">
                  <c:v>0.51162790697674421</c:v>
                </c:pt>
                <c:pt idx="25">
                  <c:v>0.90697674418604646</c:v>
                </c:pt>
                <c:pt idx="26">
                  <c:v>1</c:v>
                </c:pt>
                <c:pt idx="27">
                  <c:v>0.97674418604651159</c:v>
                </c:pt>
                <c:pt idx="28">
                  <c:v>0.93023255813953487</c:v>
                </c:pt>
                <c:pt idx="29">
                  <c:v>0.83720930232558144</c:v>
                </c:pt>
                <c:pt idx="30">
                  <c:v>1</c:v>
                </c:pt>
                <c:pt idx="31">
                  <c:v>0.97674418604651159</c:v>
                </c:pt>
                <c:pt idx="32">
                  <c:v>0.97674418604651159</c:v>
                </c:pt>
                <c:pt idx="33">
                  <c:v>0.81395348837209303</c:v>
                </c:pt>
                <c:pt idx="34">
                  <c:v>1</c:v>
                </c:pt>
                <c:pt idx="35">
                  <c:v>0.97674418604651159</c:v>
                </c:pt>
                <c:pt idx="36">
                  <c:v>0.97674418604651159</c:v>
                </c:pt>
                <c:pt idx="37">
                  <c:v>0.97674418604651159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8937992"/>
        <c:axId val="238938384"/>
      </c:barChart>
      <c:catAx>
        <c:axId val="23893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8938384"/>
        <c:crosses val="autoZero"/>
        <c:auto val="1"/>
        <c:lblAlgn val="ctr"/>
        <c:lblOffset val="100"/>
        <c:noMultiLvlLbl val="0"/>
      </c:catAx>
      <c:valAx>
        <c:axId val="23893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8937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Средний балл задания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chemeClr val="accent4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chemeClr val="accent5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7"/>
            <c:invertIfNegative val="0"/>
            <c:bubble3D val="0"/>
            <c:spPr>
              <a:solidFill>
                <a:schemeClr val="accent6">
                  <a:lumMod val="80000"/>
                  <a:lumOff val="20000"/>
                </a:schemeClr>
              </a:solidFill>
              <a:ln>
                <a:noFill/>
              </a:ln>
              <a:effectLst/>
            </c:spPr>
          </c:dPt>
          <c:dPt>
            <c:idx val="18"/>
            <c:invertIfNegative val="0"/>
            <c:bubble3D val="0"/>
            <c:spPr>
              <a:solidFill>
                <a:schemeClr val="accent1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19"/>
            <c:invertIfNegative val="0"/>
            <c:bubble3D val="0"/>
            <c:spPr>
              <a:solidFill>
                <a:schemeClr val="accent2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0"/>
            <c:invertIfNegative val="0"/>
            <c:bubble3D val="0"/>
            <c:spPr>
              <a:solidFill>
                <a:schemeClr val="accent3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1"/>
            <c:invertIfNegative val="0"/>
            <c:bubble3D val="0"/>
            <c:spPr>
              <a:solidFill>
                <a:schemeClr val="accent4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2"/>
            <c:invertIfNegative val="0"/>
            <c:bubble3D val="0"/>
            <c:spPr>
              <a:solidFill>
                <a:schemeClr val="accent5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3"/>
            <c:invertIfNegative val="0"/>
            <c:bubble3D val="0"/>
            <c:spPr>
              <a:solidFill>
                <a:schemeClr val="accent6">
                  <a:lumMod val="80000"/>
                </a:schemeClr>
              </a:solidFill>
              <a:ln>
                <a:noFill/>
              </a:ln>
              <a:effectLst/>
            </c:spPr>
          </c:dPt>
          <c:dPt>
            <c:idx val="24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5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6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7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8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29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noFill/>
              </a:ln>
              <a:effectLst/>
            </c:spPr>
          </c:dPt>
          <c:dPt>
            <c:idx val="3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31"/>
            <c:invertIfNegative val="0"/>
            <c:bubble3D val="0"/>
            <c:spPr>
              <a:solidFill>
                <a:schemeClr val="accent2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32"/>
            <c:invertIfNegative val="0"/>
            <c:bubble3D val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33"/>
            <c:invertIfNegative val="0"/>
            <c:bubble3D val="0"/>
            <c:spPr>
              <a:solidFill>
                <a:schemeClr val="accent4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34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35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noFill/>
              </a:ln>
              <a:effectLst/>
            </c:spPr>
          </c:dPt>
          <c:dPt>
            <c:idx val="36"/>
            <c:invertIfNegative val="0"/>
            <c:bubble3D val="0"/>
            <c:spPr>
              <a:solidFill>
                <a:schemeClr val="accent1">
                  <a:lumMod val="70000"/>
                  <a:lumOff val="30000"/>
                </a:schemeClr>
              </a:solidFill>
              <a:ln>
                <a:noFill/>
              </a:ln>
              <a:effectLst/>
            </c:spPr>
          </c:dPt>
          <c:dPt>
            <c:idx val="37"/>
            <c:invertIfNegative val="0"/>
            <c:bubble3D val="0"/>
            <c:spPr>
              <a:solidFill>
                <a:schemeClr val="accent2">
                  <a:lumMod val="70000"/>
                  <a:lumOff val="30000"/>
                </a:schemeClr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'Русский язык'!$G$1:$AR$1</c:f>
              <c:strCache>
                <c:ptCount val="38"/>
                <c:pt idx="0">
                  <c:v>№1</c:v>
                </c:pt>
                <c:pt idx="1">
                  <c:v>№2</c:v>
                </c:pt>
                <c:pt idx="2">
                  <c:v>№3</c:v>
                </c:pt>
                <c:pt idx="3">
                  <c:v>№4</c:v>
                </c:pt>
                <c:pt idx="4">
                  <c:v>№5</c:v>
                </c:pt>
                <c:pt idx="5">
                  <c:v>№6</c:v>
                </c:pt>
                <c:pt idx="6">
                  <c:v>№7</c:v>
                </c:pt>
                <c:pt idx="7">
                  <c:v>№8</c:v>
                </c:pt>
                <c:pt idx="8">
                  <c:v>№9</c:v>
                </c:pt>
                <c:pt idx="9">
                  <c:v>№10</c:v>
                </c:pt>
                <c:pt idx="10">
                  <c:v>№11</c:v>
                </c:pt>
                <c:pt idx="11">
                  <c:v>№12</c:v>
                </c:pt>
                <c:pt idx="12">
                  <c:v>№13</c:v>
                </c:pt>
                <c:pt idx="13">
                  <c:v>№14</c:v>
                </c:pt>
                <c:pt idx="14">
                  <c:v>№15</c:v>
                </c:pt>
                <c:pt idx="15">
                  <c:v>№16</c:v>
                </c:pt>
                <c:pt idx="16">
                  <c:v>№17</c:v>
                </c:pt>
                <c:pt idx="17">
                  <c:v>№18</c:v>
                </c:pt>
                <c:pt idx="18">
                  <c:v>№19</c:v>
                </c:pt>
                <c:pt idx="19">
                  <c:v>№20</c:v>
                </c:pt>
                <c:pt idx="20">
                  <c:v>№21</c:v>
                </c:pt>
                <c:pt idx="21">
                  <c:v>№22</c:v>
                </c:pt>
                <c:pt idx="22">
                  <c:v>№23</c:v>
                </c:pt>
                <c:pt idx="23">
                  <c:v>№24</c:v>
                </c:pt>
                <c:pt idx="24">
                  <c:v>№25</c:v>
                </c:pt>
                <c:pt idx="25">
                  <c:v>№26</c:v>
                </c:pt>
                <c:pt idx="26">
                  <c:v>К1</c:v>
                </c:pt>
                <c:pt idx="27">
                  <c:v>К2</c:v>
                </c:pt>
                <c:pt idx="28">
                  <c:v>К3</c:v>
                </c:pt>
                <c:pt idx="29">
                  <c:v>К4</c:v>
                </c:pt>
                <c:pt idx="30">
                  <c:v>К5</c:v>
                </c:pt>
                <c:pt idx="31">
                  <c:v>К6</c:v>
                </c:pt>
                <c:pt idx="32">
                  <c:v>К7</c:v>
                </c:pt>
                <c:pt idx="33">
                  <c:v>К8</c:v>
                </c:pt>
                <c:pt idx="34">
                  <c:v>К9</c:v>
                </c:pt>
                <c:pt idx="35">
                  <c:v>К10</c:v>
                </c:pt>
                <c:pt idx="36">
                  <c:v>К11</c:v>
                </c:pt>
                <c:pt idx="37">
                  <c:v>К12</c:v>
                </c:pt>
              </c:strCache>
            </c:strRef>
          </c:cat>
          <c:val>
            <c:numRef>
              <c:f>'Русский язык'!$G$64:$AR$64</c:f>
              <c:numCache>
                <c:formatCode>0.00</c:formatCode>
                <c:ptCount val="38"/>
                <c:pt idx="0">
                  <c:v>1</c:v>
                </c:pt>
                <c:pt idx="1">
                  <c:v>0.90697674418604646</c:v>
                </c:pt>
                <c:pt idx="2">
                  <c:v>1</c:v>
                </c:pt>
                <c:pt idx="3">
                  <c:v>0.76744186046511631</c:v>
                </c:pt>
                <c:pt idx="4">
                  <c:v>0.69767441860465118</c:v>
                </c:pt>
                <c:pt idx="5">
                  <c:v>0.7441860465116279</c:v>
                </c:pt>
                <c:pt idx="6">
                  <c:v>0.65116279069767447</c:v>
                </c:pt>
                <c:pt idx="7">
                  <c:v>3.6744186046511627</c:v>
                </c:pt>
                <c:pt idx="8">
                  <c:v>0.67441860465116277</c:v>
                </c:pt>
                <c:pt idx="9">
                  <c:v>0.46511627906976744</c:v>
                </c:pt>
                <c:pt idx="10">
                  <c:v>0.60465116279069764</c:v>
                </c:pt>
                <c:pt idx="11">
                  <c:v>0.48837209302325579</c:v>
                </c:pt>
                <c:pt idx="12">
                  <c:v>0.60465116279069764</c:v>
                </c:pt>
                <c:pt idx="13">
                  <c:v>0.86046511627906974</c:v>
                </c:pt>
                <c:pt idx="14">
                  <c:v>0.51162790697674421</c:v>
                </c:pt>
                <c:pt idx="15">
                  <c:v>1.4883720930232558</c:v>
                </c:pt>
                <c:pt idx="16">
                  <c:v>0.67441860465116277</c:v>
                </c:pt>
                <c:pt idx="17">
                  <c:v>0.79069767441860461</c:v>
                </c:pt>
                <c:pt idx="18">
                  <c:v>0.79069767441860461</c:v>
                </c:pt>
                <c:pt idx="19">
                  <c:v>0.37209302325581395</c:v>
                </c:pt>
                <c:pt idx="20">
                  <c:v>0.46511627906976744</c:v>
                </c:pt>
                <c:pt idx="21">
                  <c:v>0.7441860465116279</c:v>
                </c:pt>
                <c:pt idx="22">
                  <c:v>0.39534883720930231</c:v>
                </c:pt>
                <c:pt idx="23">
                  <c:v>0.88372093023255816</c:v>
                </c:pt>
                <c:pt idx="24">
                  <c:v>0.51162790697674421</c:v>
                </c:pt>
                <c:pt idx="25">
                  <c:v>3.0232558139534884</c:v>
                </c:pt>
                <c:pt idx="26">
                  <c:v>1</c:v>
                </c:pt>
                <c:pt idx="27">
                  <c:v>3.3488372093023258</c:v>
                </c:pt>
                <c:pt idx="28">
                  <c:v>0.93023255813953487</c:v>
                </c:pt>
                <c:pt idx="29">
                  <c:v>0.83720930232558144</c:v>
                </c:pt>
                <c:pt idx="30">
                  <c:v>1.3720930232558139</c:v>
                </c:pt>
                <c:pt idx="31">
                  <c:v>1.1860465116279071</c:v>
                </c:pt>
                <c:pt idx="32">
                  <c:v>2.2790697674418605</c:v>
                </c:pt>
                <c:pt idx="33">
                  <c:v>1.6744186046511629</c:v>
                </c:pt>
                <c:pt idx="34">
                  <c:v>1.3255813953488371</c:v>
                </c:pt>
                <c:pt idx="35">
                  <c:v>1.2325581395348837</c:v>
                </c:pt>
                <c:pt idx="36">
                  <c:v>0.97674418604651159</c:v>
                </c:pt>
                <c:pt idx="37">
                  <c:v>0.97674418604651159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6785256"/>
        <c:axId val="238939168"/>
      </c:barChart>
      <c:catAx>
        <c:axId val="236785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8939168"/>
        <c:crosses val="autoZero"/>
        <c:auto val="1"/>
        <c:lblAlgn val="ctr"/>
        <c:lblOffset val="100"/>
        <c:noMultiLvlLbl val="0"/>
      </c:catAx>
      <c:valAx>
        <c:axId val="23893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6785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Крайние показатели и медиана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'Русский язык'!$A$85:$A$89</c:f>
              <c:strCache>
                <c:ptCount val="5"/>
                <c:pt idx="0">
                  <c:v>МАОУ Луговская СОШ № 24</c:v>
                </c:pt>
                <c:pt idx="1">
                  <c:v>МБОУ Юшалинская СОШ № 25</c:v>
                </c:pt>
                <c:pt idx="2">
                  <c:v>МАОУ Тугулымская СОШ № 26</c:v>
                </c:pt>
                <c:pt idx="3">
                  <c:v>МБОУ Верховинская СОШ № 29</c:v>
                </c:pt>
                <c:pt idx="4">
                  <c:v>Тугулымский городской округ</c:v>
                </c:pt>
              </c:strCache>
            </c:strRef>
          </c:cat>
          <c:val>
            <c:numRef>
              <c:f>'Русский язык'!$D$85:$D$89</c:f>
              <c:numCache>
                <c:formatCode>General</c:formatCode>
                <c:ptCount val="5"/>
                <c:pt idx="0">
                  <c:v>46</c:v>
                </c:pt>
                <c:pt idx="1">
                  <c:v>55</c:v>
                </c:pt>
                <c:pt idx="2">
                  <c:v>51</c:v>
                </c:pt>
                <c:pt idx="3">
                  <c:v>49</c:v>
                </c:pt>
                <c:pt idx="4">
                  <c:v>46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'Русский язык'!$A$85:$A$89</c:f>
              <c:strCache>
                <c:ptCount val="5"/>
                <c:pt idx="0">
                  <c:v>МАОУ Луговская СОШ № 24</c:v>
                </c:pt>
                <c:pt idx="1">
                  <c:v>МБОУ Юшалинская СОШ № 25</c:v>
                </c:pt>
                <c:pt idx="2">
                  <c:v>МАОУ Тугулымская СОШ № 26</c:v>
                </c:pt>
                <c:pt idx="3">
                  <c:v>МБОУ Верховинская СОШ № 29</c:v>
                </c:pt>
                <c:pt idx="4">
                  <c:v>Тугулымский городской округ</c:v>
                </c:pt>
              </c:strCache>
            </c:strRef>
          </c:cat>
          <c:val>
            <c:numRef>
              <c:f>'Русский язык'!$E$85:$E$89</c:f>
              <c:numCache>
                <c:formatCode>General</c:formatCode>
                <c:ptCount val="5"/>
                <c:pt idx="0">
                  <c:v>69</c:v>
                </c:pt>
                <c:pt idx="1">
                  <c:v>72</c:v>
                </c:pt>
                <c:pt idx="2" formatCode="0">
                  <c:v>69</c:v>
                </c:pt>
                <c:pt idx="3" formatCode="0">
                  <c:v>59</c:v>
                </c:pt>
                <c:pt idx="4" formatCode="0">
                  <c:v>69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'Русский язык'!$A$85:$A$89</c:f>
              <c:strCache>
                <c:ptCount val="5"/>
                <c:pt idx="0">
                  <c:v>МАОУ Луговская СОШ № 24</c:v>
                </c:pt>
                <c:pt idx="1">
                  <c:v>МБОУ Юшалинская СОШ № 25</c:v>
                </c:pt>
                <c:pt idx="2">
                  <c:v>МАОУ Тугулымская СОШ № 26</c:v>
                </c:pt>
                <c:pt idx="3">
                  <c:v>МБОУ Верховинская СОШ № 29</c:v>
                </c:pt>
                <c:pt idx="4">
                  <c:v>Тугулымский городской округ</c:v>
                </c:pt>
              </c:strCache>
            </c:strRef>
          </c:cat>
          <c:val>
            <c:numRef>
              <c:f>'Русский язык'!$F$85:$F$89</c:f>
              <c:numCache>
                <c:formatCode>General</c:formatCode>
                <c:ptCount val="5"/>
                <c:pt idx="0">
                  <c:v>71</c:v>
                </c:pt>
                <c:pt idx="1">
                  <c:v>89</c:v>
                </c:pt>
                <c:pt idx="2">
                  <c:v>91</c:v>
                </c:pt>
                <c:pt idx="3">
                  <c:v>72</c:v>
                </c:pt>
                <c:pt idx="4">
                  <c:v>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8939952"/>
        <c:axId val="238940344"/>
      </c:lineChart>
      <c:catAx>
        <c:axId val="23893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8940344"/>
        <c:crosses val="autoZero"/>
        <c:auto val="1"/>
        <c:lblAlgn val="ctr"/>
        <c:lblOffset val="100"/>
        <c:noMultiLvlLbl val="0"/>
      </c:catAx>
      <c:valAx>
        <c:axId val="238940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38939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7" Type="http://schemas.openxmlformats.org/officeDocument/2006/relationships/chart" Target="../charts/chart20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6" Type="http://schemas.openxmlformats.org/officeDocument/2006/relationships/chart" Target="../charts/chart19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2200275</xdr:colOff>
      <xdr:row>50</xdr:row>
      <xdr:rowOff>9525</xdr:rowOff>
    </xdr:from>
    <xdr:to>
      <xdr:col>9</xdr:col>
      <xdr:colOff>19050</xdr:colOff>
      <xdr:row>64</xdr:row>
      <xdr:rowOff>85725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161925</xdr:colOff>
      <xdr:row>50</xdr:row>
      <xdr:rowOff>19050</xdr:rowOff>
    </xdr:from>
    <xdr:to>
      <xdr:col>21</xdr:col>
      <xdr:colOff>161925</xdr:colOff>
      <xdr:row>64</xdr:row>
      <xdr:rowOff>95250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2219325</xdr:colOff>
      <xdr:row>65</xdr:row>
      <xdr:rowOff>52387</xdr:rowOff>
    </xdr:from>
    <xdr:to>
      <xdr:col>9</xdr:col>
      <xdr:colOff>38100</xdr:colOff>
      <xdr:row>79</xdr:row>
      <xdr:rowOff>128587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142875</xdr:colOff>
      <xdr:row>65</xdr:row>
      <xdr:rowOff>61912</xdr:rowOff>
    </xdr:from>
    <xdr:to>
      <xdr:col>21</xdr:col>
      <xdr:colOff>142875</xdr:colOff>
      <xdr:row>79</xdr:row>
      <xdr:rowOff>138112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2209800</xdr:colOff>
      <xdr:row>80</xdr:row>
      <xdr:rowOff>23812</xdr:rowOff>
    </xdr:from>
    <xdr:to>
      <xdr:col>9</xdr:col>
      <xdr:colOff>28575</xdr:colOff>
      <xdr:row>94</xdr:row>
      <xdr:rowOff>100012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200025</xdr:colOff>
      <xdr:row>80</xdr:row>
      <xdr:rowOff>33337</xdr:rowOff>
    </xdr:from>
    <xdr:to>
      <xdr:col>21</xdr:col>
      <xdr:colOff>200025</xdr:colOff>
      <xdr:row>94</xdr:row>
      <xdr:rowOff>109537</xdr:rowOff>
    </xdr:to>
    <xdr:graphicFrame macro="">
      <xdr:nvGraphicFramePr>
        <xdr:cNvPr id="9" name="Диаграмма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47</xdr:row>
      <xdr:rowOff>119062</xdr:rowOff>
    </xdr:from>
    <xdr:to>
      <xdr:col>44</xdr:col>
      <xdr:colOff>180975</xdr:colOff>
      <xdr:row>62</xdr:row>
      <xdr:rowOff>4762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202405</xdr:colOff>
      <xdr:row>64</xdr:row>
      <xdr:rowOff>86915</xdr:rowOff>
    </xdr:from>
    <xdr:to>
      <xdr:col>44</xdr:col>
      <xdr:colOff>226217</xdr:colOff>
      <xdr:row>78</xdr:row>
      <xdr:rowOff>163115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11906</xdr:colOff>
      <xdr:row>90</xdr:row>
      <xdr:rowOff>27384</xdr:rowOff>
    </xdr:from>
    <xdr:to>
      <xdr:col>19</xdr:col>
      <xdr:colOff>261937</xdr:colOff>
      <xdr:row>104</xdr:row>
      <xdr:rowOff>103584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35718</xdr:colOff>
      <xdr:row>90</xdr:row>
      <xdr:rowOff>27384</xdr:rowOff>
    </xdr:from>
    <xdr:to>
      <xdr:col>37</xdr:col>
      <xdr:colOff>35718</xdr:colOff>
      <xdr:row>104</xdr:row>
      <xdr:rowOff>103584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31</xdr:col>
      <xdr:colOff>0</xdr:colOff>
      <xdr:row>91</xdr:row>
      <xdr:rowOff>15477</xdr:rowOff>
    </xdr:from>
    <xdr:to>
      <xdr:col>45</xdr:col>
      <xdr:colOff>250032</xdr:colOff>
      <xdr:row>105</xdr:row>
      <xdr:rowOff>91677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13</xdr:row>
      <xdr:rowOff>166688</xdr:rowOff>
    </xdr:from>
    <xdr:to>
      <xdr:col>40</xdr:col>
      <xdr:colOff>85725</xdr:colOff>
      <xdr:row>26</xdr:row>
      <xdr:rowOff>171450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19049</xdr:colOff>
      <xdr:row>31</xdr:row>
      <xdr:rowOff>90487</xdr:rowOff>
    </xdr:from>
    <xdr:to>
      <xdr:col>40</xdr:col>
      <xdr:colOff>114299</xdr:colOff>
      <xdr:row>45</xdr:row>
      <xdr:rowOff>166687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</xdr:row>
      <xdr:rowOff>23812</xdr:rowOff>
    </xdr:from>
    <xdr:to>
      <xdr:col>18</xdr:col>
      <xdr:colOff>352425</xdr:colOff>
      <xdr:row>16</xdr:row>
      <xdr:rowOff>100012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</xdr:colOff>
      <xdr:row>16</xdr:row>
      <xdr:rowOff>185737</xdr:rowOff>
    </xdr:from>
    <xdr:to>
      <xdr:col>18</xdr:col>
      <xdr:colOff>361950</xdr:colOff>
      <xdr:row>31</xdr:row>
      <xdr:rowOff>71437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19050</xdr:colOff>
      <xdr:row>17</xdr:row>
      <xdr:rowOff>14286</xdr:rowOff>
    </xdr:from>
    <xdr:to>
      <xdr:col>30</xdr:col>
      <xdr:colOff>419100</xdr:colOff>
      <xdr:row>36</xdr:row>
      <xdr:rowOff>171449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19050</xdr:colOff>
      <xdr:row>1</xdr:row>
      <xdr:rowOff>4762</xdr:rowOff>
    </xdr:from>
    <xdr:to>
      <xdr:col>30</xdr:col>
      <xdr:colOff>381000</xdr:colOff>
      <xdr:row>16</xdr:row>
      <xdr:rowOff>80962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26</xdr:row>
      <xdr:rowOff>14287</xdr:rowOff>
    </xdr:from>
    <xdr:to>
      <xdr:col>9</xdr:col>
      <xdr:colOff>571500</xdr:colOff>
      <xdr:row>41</xdr:row>
      <xdr:rowOff>161925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52387</xdr:colOff>
      <xdr:row>32</xdr:row>
      <xdr:rowOff>119061</xdr:rowOff>
    </xdr:from>
    <xdr:to>
      <xdr:col>18</xdr:col>
      <xdr:colOff>357187</xdr:colOff>
      <xdr:row>53</xdr:row>
      <xdr:rowOff>142874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590549</xdr:colOff>
      <xdr:row>42</xdr:row>
      <xdr:rowOff>176212</xdr:rowOff>
    </xdr:from>
    <xdr:to>
      <xdr:col>9</xdr:col>
      <xdr:colOff>561974</xdr:colOff>
      <xdr:row>57</xdr:row>
      <xdr:rowOff>61912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1"/>
  <sheetViews>
    <sheetView topLeftCell="I1" workbookViewId="0">
      <selection activeCell="Z2" activeCellId="1" sqref="B2:E35 Z2:Z35"/>
    </sheetView>
  </sheetViews>
  <sheetFormatPr defaultRowHeight="15" x14ac:dyDescent="0.25"/>
  <cols>
    <col min="1" max="1" width="41.85546875" customWidth="1"/>
    <col min="6" max="24" width="5.7109375" customWidth="1"/>
  </cols>
  <sheetData>
    <row r="1" spans="1:34" ht="15.75" thickBot="1" x14ac:dyDescent="0.3">
      <c r="F1" t="s">
        <v>79</v>
      </c>
      <c r="G1" t="s">
        <v>80</v>
      </c>
      <c r="H1" t="s">
        <v>81</v>
      </c>
      <c r="I1" t="s">
        <v>82</v>
      </c>
      <c r="J1" t="s">
        <v>83</v>
      </c>
      <c r="K1" t="s">
        <v>84</v>
      </c>
      <c r="L1" t="s">
        <v>85</v>
      </c>
      <c r="M1" t="s">
        <v>86</v>
      </c>
      <c r="N1" t="s">
        <v>87</v>
      </c>
      <c r="O1" t="s">
        <v>88</v>
      </c>
      <c r="P1" t="s">
        <v>89</v>
      </c>
      <c r="Q1" t="s">
        <v>90</v>
      </c>
      <c r="R1" t="s">
        <v>91</v>
      </c>
      <c r="S1" t="s">
        <v>92</v>
      </c>
      <c r="T1" t="s">
        <v>93</v>
      </c>
      <c r="U1" t="s">
        <v>94</v>
      </c>
      <c r="V1" t="s">
        <v>95</v>
      </c>
      <c r="W1" t="s">
        <v>96</v>
      </c>
      <c r="X1" t="s">
        <v>97</v>
      </c>
      <c r="AA1" t="s">
        <v>102</v>
      </c>
      <c r="AB1" t="s">
        <v>103</v>
      </c>
      <c r="AC1" t="s">
        <v>132</v>
      </c>
      <c r="AD1" t="s">
        <v>134</v>
      </c>
      <c r="AE1" t="s">
        <v>133</v>
      </c>
      <c r="AF1" t="s">
        <v>135</v>
      </c>
      <c r="AG1" t="s">
        <v>136</v>
      </c>
      <c r="AH1" t="s">
        <v>137</v>
      </c>
    </row>
    <row r="2" spans="1:34" s="1" customFormat="1" ht="15.75" thickBot="1" x14ac:dyDescent="0.3">
      <c r="A2" s="1" t="s">
        <v>98</v>
      </c>
      <c r="B2" s="2">
        <v>290102</v>
      </c>
      <c r="C2" s="3" t="s">
        <v>41</v>
      </c>
      <c r="D2" s="3" t="s">
        <v>42</v>
      </c>
      <c r="E2" s="3" t="s">
        <v>19</v>
      </c>
      <c r="F2" s="4">
        <v>1</v>
      </c>
      <c r="G2" s="5">
        <v>1</v>
      </c>
      <c r="H2" s="5">
        <v>1</v>
      </c>
      <c r="I2" s="5">
        <v>1</v>
      </c>
      <c r="J2" s="5">
        <v>1</v>
      </c>
      <c r="K2" s="5">
        <v>0</v>
      </c>
      <c r="L2" s="5">
        <v>0</v>
      </c>
      <c r="M2" s="5">
        <v>1</v>
      </c>
      <c r="N2" s="5">
        <v>0</v>
      </c>
      <c r="O2" s="5">
        <v>0</v>
      </c>
      <c r="P2" s="5">
        <v>1</v>
      </c>
      <c r="Q2" s="5">
        <v>0</v>
      </c>
      <c r="R2" s="3"/>
      <c r="S2" s="3"/>
      <c r="T2" s="3"/>
      <c r="U2" s="3"/>
      <c r="V2" s="3"/>
      <c r="W2" s="3"/>
      <c r="X2" s="3"/>
      <c r="Y2" s="6">
        <v>7</v>
      </c>
      <c r="Z2" s="6">
        <v>33</v>
      </c>
      <c r="AA2" s="1">
        <v>7</v>
      </c>
      <c r="AB2" s="51">
        <v>1</v>
      </c>
      <c r="AC2" s="1">
        <v>33</v>
      </c>
      <c r="AD2" s="1">
        <v>45</v>
      </c>
      <c r="AE2" s="1">
        <v>50</v>
      </c>
      <c r="AF2" s="1">
        <v>4</v>
      </c>
      <c r="AG2" s="1">
        <v>3</v>
      </c>
      <c r="AH2" s="1">
        <v>0</v>
      </c>
    </row>
    <row r="3" spans="1:34" s="1" customFormat="1" ht="15.75" thickBot="1" x14ac:dyDescent="0.3">
      <c r="B3" s="2">
        <v>290102</v>
      </c>
      <c r="C3" s="3" t="s">
        <v>46</v>
      </c>
      <c r="D3" s="3" t="s">
        <v>47</v>
      </c>
      <c r="E3" s="3" t="s">
        <v>27</v>
      </c>
      <c r="F3" s="7">
        <v>1</v>
      </c>
      <c r="G3" s="8">
        <v>1</v>
      </c>
      <c r="H3" s="8">
        <v>0</v>
      </c>
      <c r="I3" s="8">
        <v>1</v>
      </c>
      <c r="J3" s="8">
        <v>1</v>
      </c>
      <c r="K3" s="8">
        <v>0</v>
      </c>
      <c r="L3" s="8">
        <v>1</v>
      </c>
      <c r="M3" s="8">
        <v>1</v>
      </c>
      <c r="N3" s="8">
        <v>1</v>
      </c>
      <c r="O3" s="8">
        <v>0</v>
      </c>
      <c r="P3" s="8">
        <v>0</v>
      </c>
      <c r="Q3" s="8">
        <v>0</v>
      </c>
      <c r="R3" s="3"/>
      <c r="S3" s="3"/>
      <c r="T3" s="3"/>
      <c r="U3" s="3"/>
      <c r="V3" s="3"/>
      <c r="W3" s="3"/>
      <c r="X3" s="3"/>
      <c r="Y3" s="6">
        <v>7</v>
      </c>
      <c r="Z3" s="6">
        <v>33</v>
      </c>
    </row>
    <row r="4" spans="1:34" s="1" customFormat="1" ht="15.75" thickBot="1" x14ac:dyDescent="0.3">
      <c r="B4" s="2">
        <v>290102</v>
      </c>
      <c r="C4" s="3" t="s">
        <v>14</v>
      </c>
      <c r="D4" s="3" t="s">
        <v>15</v>
      </c>
      <c r="E4" s="3" t="s">
        <v>16</v>
      </c>
      <c r="F4" s="7">
        <v>1</v>
      </c>
      <c r="G4" s="8">
        <v>1</v>
      </c>
      <c r="H4" s="8">
        <v>1</v>
      </c>
      <c r="I4" s="8">
        <v>1</v>
      </c>
      <c r="J4" s="8">
        <v>1</v>
      </c>
      <c r="K4" s="8">
        <v>1</v>
      </c>
      <c r="L4" s="8">
        <v>1</v>
      </c>
      <c r="M4" s="8">
        <v>0</v>
      </c>
      <c r="N4" s="8">
        <v>1</v>
      </c>
      <c r="O4" s="8">
        <v>0</v>
      </c>
      <c r="P4" s="8">
        <v>0</v>
      </c>
      <c r="Q4" s="8">
        <v>1</v>
      </c>
      <c r="R4" s="3"/>
      <c r="S4" s="3"/>
      <c r="T4" s="3"/>
      <c r="U4" s="3"/>
      <c r="V4" s="3"/>
      <c r="W4" s="3"/>
      <c r="X4" s="3"/>
      <c r="Y4" s="6">
        <v>9</v>
      </c>
      <c r="Z4" s="6">
        <v>45</v>
      </c>
    </row>
    <row r="5" spans="1:34" s="1" customFormat="1" ht="15.75" thickBot="1" x14ac:dyDescent="0.3">
      <c r="B5" s="2">
        <v>290102</v>
      </c>
      <c r="C5" s="3" t="s">
        <v>51</v>
      </c>
      <c r="D5" s="3" t="s">
        <v>53</v>
      </c>
      <c r="E5" s="3" t="s">
        <v>30</v>
      </c>
      <c r="F5" s="7">
        <v>1</v>
      </c>
      <c r="G5" s="8">
        <v>1</v>
      </c>
      <c r="H5" s="8">
        <v>1</v>
      </c>
      <c r="I5" s="8">
        <v>1</v>
      </c>
      <c r="J5" s="8">
        <v>1</v>
      </c>
      <c r="K5" s="8">
        <v>1</v>
      </c>
      <c r="L5" s="8">
        <v>0</v>
      </c>
      <c r="M5" s="8">
        <v>1</v>
      </c>
      <c r="N5" s="8">
        <v>1</v>
      </c>
      <c r="O5" s="8">
        <v>0</v>
      </c>
      <c r="P5" s="8">
        <v>1</v>
      </c>
      <c r="Q5" s="8">
        <v>0</v>
      </c>
      <c r="R5" s="3"/>
      <c r="S5" s="3"/>
      <c r="T5" s="3"/>
      <c r="U5" s="3"/>
      <c r="V5" s="3"/>
      <c r="W5" s="3"/>
      <c r="X5" s="3"/>
      <c r="Y5" s="6">
        <v>9</v>
      </c>
      <c r="Z5" s="6">
        <v>45</v>
      </c>
    </row>
    <row r="6" spans="1:34" s="1" customFormat="1" ht="15.75" thickBot="1" x14ac:dyDescent="0.3">
      <c r="B6" s="2">
        <v>290102</v>
      </c>
      <c r="C6" s="3" t="s">
        <v>17</v>
      </c>
      <c r="D6" s="3" t="s">
        <v>18</v>
      </c>
      <c r="E6" s="3" t="s">
        <v>19</v>
      </c>
      <c r="F6" s="7">
        <v>1</v>
      </c>
      <c r="G6" s="8">
        <v>1</v>
      </c>
      <c r="H6" s="8">
        <v>1</v>
      </c>
      <c r="I6" s="8">
        <v>1</v>
      </c>
      <c r="J6" s="8">
        <v>1</v>
      </c>
      <c r="K6" s="8">
        <v>0</v>
      </c>
      <c r="L6" s="8">
        <v>1</v>
      </c>
      <c r="M6" s="8">
        <v>1</v>
      </c>
      <c r="N6" s="8">
        <v>1</v>
      </c>
      <c r="O6" s="8">
        <v>0</v>
      </c>
      <c r="P6" s="8">
        <v>0</v>
      </c>
      <c r="Q6" s="8">
        <v>1</v>
      </c>
      <c r="R6" s="3"/>
      <c r="S6" s="3"/>
      <c r="T6" s="3"/>
      <c r="U6" s="3"/>
      <c r="V6" s="3"/>
      <c r="W6" s="3"/>
      <c r="X6" s="3">
        <v>1</v>
      </c>
      <c r="Y6" s="6">
        <v>10</v>
      </c>
      <c r="Z6" s="6">
        <v>50</v>
      </c>
    </row>
    <row r="7" spans="1:34" s="1" customFormat="1" ht="15.75" thickBot="1" x14ac:dyDescent="0.3">
      <c r="B7" s="2">
        <v>290102</v>
      </c>
      <c r="C7" s="3" t="s">
        <v>36</v>
      </c>
      <c r="D7" s="3" t="s">
        <v>37</v>
      </c>
      <c r="E7" s="3" t="s">
        <v>38</v>
      </c>
      <c r="F7" s="7">
        <v>1</v>
      </c>
      <c r="G7" s="8">
        <v>1</v>
      </c>
      <c r="H7" s="8">
        <v>1</v>
      </c>
      <c r="I7" s="8">
        <v>1</v>
      </c>
      <c r="J7" s="8">
        <v>1</v>
      </c>
      <c r="K7" s="8">
        <v>1</v>
      </c>
      <c r="L7" s="8">
        <v>0</v>
      </c>
      <c r="M7" s="8">
        <v>1</v>
      </c>
      <c r="N7" s="8">
        <v>1</v>
      </c>
      <c r="O7" s="8">
        <v>1</v>
      </c>
      <c r="P7" s="8">
        <v>1</v>
      </c>
      <c r="Q7" s="8">
        <v>0</v>
      </c>
      <c r="R7" s="3"/>
      <c r="S7" s="3"/>
      <c r="T7" s="3"/>
      <c r="U7" s="3"/>
      <c r="V7" s="3"/>
      <c r="W7" s="3"/>
      <c r="X7" s="3"/>
      <c r="Y7" s="6">
        <v>10</v>
      </c>
      <c r="Z7" s="6">
        <v>50</v>
      </c>
    </row>
    <row r="8" spans="1:34" s="1" customFormat="1" ht="15.75" thickBot="1" x14ac:dyDescent="0.3">
      <c r="B8" s="2">
        <v>290102</v>
      </c>
      <c r="C8" s="3" t="s">
        <v>70</v>
      </c>
      <c r="D8" s="3" t="s">
        <v>71</v>
      </c>
      <c r="E8" s="3" t="s">
        <v>72</v>
      </c>
      <c r="F8" s="7">
        <v>0</v>
      </c>
      <c r="G8" s="8">
        <v>1</v>
      </c>
      <c r="H8" s="8">
        <v>1</v>
      </c>
      <c r="I8" s="8">
        <v>1</v>
      </c>
      <c r="J8" s="8">
        <v>1</v>
      </c>
      <c r="K8" s="8">
        <v>1</v>
      </c>
      <c r="L8" s="8">
        <v>1</v>
      </c>
      <c r="M8" s="8">
        <v>0</v>
      </c>
      <c r="N8" s="8">
        <v>1</v>
      </c>
      <c r="O8" s="8">
        <v>1</v>
      </c>
      <c r="P8" s="8">
        <v>1</v>
      </c>
      <c r="Q8" s="8">
        <v>0</v>
      </c>
      <c r="R8" s="3">
        <v>1</v>
      </c>
      <c r="S8" s="3"/>
      <c r="T8" s="3"/>
      <c r="U8" s="3"/>
      <c r="V8" s="3"/>
      <c r="W8" s="3"/>
      <c r="X8" s="3"/>
      <c r="Y8" s="6">
        <v>10</v>
      </c>
      <c r="Z8" s="6">
        <v>50</v>
      </c>
    </row>
    <row r="9" spans="1:34" s="9" customFormat="1" ht="15.75" thickBot="1" x14ac:dyDescent="0.3">
      <c r="A9" s="9" t="s">
        <v>99</v>
      </c>
      <c r="B9" s="10">
        <v>290103</v>
      </c>
      <c r="C9" s="11" t="s">
        <v>66</v>
      </c>
      <c r="D9" s="11" t="s">
        <v>67</v>
      </c>
      <c r="E9" s="11" t="s">
        <v>30</v>
      </c>
      <c r="F9" s="12">
        <v>0</v>
      </c>
      <c r="G9" s="13">
        <v>1</v>
      </c>
      <c r="H9" s="13">
        <v>0</v>
      </c>
      <c r="I9" s="13">
        <v>1</v>
      </c>
      <c r="J9" s="13">
        <v>1</v>
      </c>
      <c r="K9" s="13">
        <v>1</v>
      </c>
      <c r="L9" s="13">
        <v>0</v>
      </c>
      <c r="M9" s="13">
        <v>1</v>
      </c>
      <c r="N9" s="13">
        <v>1</v>
      </c>
      <c r="O9" s="13">
        <v>1</v>
      </c>
      <c r="P9" s="13">
        <v>1</v>
      </c>
      <c r="Q9" s="13">
        <v>0</v>
      </c>
      <c r="R9" s="11"/>
      <c r="S9" s="11"/>
      <c r="T9" s="11"/>
      <c r="U9" s="11"/>
      <c r="V9" s="11">
        <v>1</v>
      </c>
      <c r="W9" s="11"/>
      <c r="X9" s="11"/>
      <c r="Y9" s="14">
        <v>9</v>
      </c>
      <c r="Z9" s="14">
        <v>45</v>
      </c>
      <c r="AA9" s="9">
        <v>5</v>
      </c>
      <c r="AB9" s="52">
        <v>1</v>
      </c>
      <c r="AC9" s="9">
        <v>45</v>
      </c>
      <c r="AD9" s="9">
        <v>56</v>
      </c>
      <c r="AE9" s="9">
        <v>74</v>
      </c>
      <c r="AF9" s="9">
        <v>1</v>
      </c>
      <c r="AG9" s="9">
        <v>3</v>
      </c>
      <c r="AH9" s="9">
        <v>1</v>
      </c>
    </row>
    <row r="10" spans="1:34" s="9" customFormat="1" ht="15.75" thickBot="1" x14ac:dyDescent="0.3">
      <c r="B10" s="10">
        <v>290103</v>
      </c>
      <c r="C10" s="11" t="s">
        <v>1</v>
      </c>
      <c r="D10" s="11" t="s">
        <v>2</v>
      </c>
      <c r="E10" s="11" t="s">
        <v>3</v>
      </c>
      <c r="F10" s="12">
        <v>1</v>
      </c>
      <c r="G10" s="13">
        <v>1</v>
      </c>
      <c r="H10" s="13">
        <v>1</v>
      </c>
      <c r="I10" s="13">
        <v>1</v>
      </c>
      <c r="J10" s="13">
        <v>1</v>
      </c>
      <c r="K10" s="13">
        <v>0</v>
      </c>
      <c r="L10" s="13">
        <v>0</v>
      </c>
      <c r="M10" s="13">
        <v>1</v>
      </c>
      <c r="N10" s="13">
        <v>1</v>
      </c>
      <c r="O10" s="13">
        <v>1</v>
      </c>
      <c r="P10" s="13">
        <v>1</v>
      </c>
      <c r="Q10" s="13">
        <v>1</v>
      </c>
      <c r="R10" s="11">
        <v>1</v>
      </c>
      <c r="S10" s="11"/>
      <c r="T10" s="11"/>
      <c r="U10" s="11"/>
      <c r="V10" s="11"/>
      <c r="W10" s="11"/>
      <c r="X10" s="11"/>
      <c r="Y10" s="14">
        <v>11</v>
      </c>
      <c r="Z10" s="14">
        <v>56</v>
      </c>
    </row>
    <row r="11" spans="1:34" s="9" customFormat="1" ht="15.75" thickBot="1" x14ac:dyDescent="0.3">
      <c r="B11" s="10">
        <v>290103</v>
      </c>
      <c r="C11" s="11" t="s">
        <v>51</v>
      </c>
      <c r="D11" s="11" t="s">
        <v>29</v>
      </c>
      <c r="E11" s="11" t="s">
        <v>52</v>
      </c>
      <c r="F11" s="12">
        <v>1</v>
      </c>
      <c r="G11" s="13">
        <v>1</v>
      </c>
      <c r="H11" s="13">
        <v>1</v>
      </c>
      <c r="I11" s="13">
        <v>1</v>
      </c>
      <c r="J11" s="13">
        <v>1</v>
      </c>
      <c r="K11" s="13">
        <v>0</v>
      </c>
      <c r="L11" s="13">
        <v>1</v>
      </c>
      <c r="M11" s="13">
        <v>1</v>
      </c>
      <c r="N11" s="13">
        <v>0</v>
      </c>
      <c r="O11" s="13">
        <v>1</v>
      </c>
      <c r="P11" s="13">
        <v>1</v>
      </c>
      <c r="Q11" s="13">
        <v>1</v>
      </c>
      <c r="R11" s="11">
        <v>1</v>
      </c>
      <c r="S11" s="11"/>
      <c r="T11" s="11"/>
      <c r="U11" s="11"/>
      <c r="V11" s="11"/>
      <c r="W11" s="11"/>
      <c r="X11" s="11"/>
      <c r="Y11" s="14">
        <v>11</v>
      </c>
      <c r="Z11" s="14">
        <v>56</v>
      </c>
    </row>
    <row r="12" spans="1:34" s="9" customFormat="1" ht="15.75" thickBot="1" x14ac:dyDescent="0.3">
      <c r="B12" s="10">
        <v>290103</v>
      </c>
      <c r="C12" s="11" t="s">
        <v>68</v>
      </c>
      <c r="D12" s="11" t="s">
        <v>69</v>
      </c>
      <c r="E12" s="11" t="s">
        <v>27</v>
      </c>
      <c r="F12" s="12">
        <v>1</v>
      </c>
      <c r="G12" s="13">
        <v>1</v>
      </c>
      <c r="H12" s="13">
        <v>1</v>
      </c>
      <c r="I12" s="13">
        <v>1</v>
      </c>
      <c r="J12" s="13">
        <v>1</v>
      </c>
      <c r="K12" s="13">
        <v>0</v>
      </c>
      <c r="L12" s="13">
        <v>0</v>
      </c>
      <c r="M12" s="13">
        <v>1</v>
      </c>
      <c r="N12" s="13">
        <v>1</v>
      </c>
      <c r="O12" s="13">
        <v>1</v>
      </c>
      <c r="P12" s="13">
        <v>1</v>
      </c>
      <c r="Q12" s="13">
        <v>1</v>
      </c>
      <c r="R12" s="11"/>
      <c r="S12" s="11"/>
      <c r="T12" s="11"/>
      <c r="U12" s="11"/>
      <c r="V12" s="11">
        <v>1</v>
      </c>
      <c r="W12" s="11"/>
      <c r="X12" s="11"/>
      <c r="Y12" s="14">
        <v>11</v>
      </c>
      <c r="Z12" s="14">
        <v>56</v>
      </c>
    </row>
    <row r="13" spans="1:34" s="9" customFormat="1" ht="15.75" thickBot="1" x14ac:dyDescent="0.3">
      <c r="B13" s="10">
        <v>290103</v>
      </c>
      <c r="C13" s="11" t="s">
        <v>62</v>
      </c>
      <c r="D13" s="11" t="s">
        <v>63</v>
      </c>
      <c r="E13" s="11" t="s">
        <v>19</v>
      </c>
      <c r="F13" s="12">
        <v>1</v>
      </c>
      <c r="G13" s="13">
        <v>1</v>
      </c>
      <c r="H13" s="13">
        <v>1</v>
      </c>
      <c r="I13" s="13">
        <v>1</v>
      </c>
      <c r="J13" s="13">
        <v>1</v>
      </c>
      <c r="K13" s="13">
        <v>1</v>
      </c>
      <c r="L13" s="13">
        <v>1</v>
      </c>
      <c r="M13" s="13">
        <v>1</v>
      </c>
      <c r="N13" s="13">
        <v>1</v>
      </c>
      <c r="O13" s="13">
        <v>1</v>
      </c>
      <c r="P13" s="13">
        <v>1</v>
      </c>
      <c r="Q13" s="13">
        <v>1</v>
      </c>
      <c r="R13" s="11">
        <v>2</v>
      </c>
      <c r="S13" s="11"/>
      <c r="T13" s="11"/>
      <c r="U13" s="11"/>
      <c r="V13" s="11"/>
      <c r="W13" s="11"/>
      <c r="X13" s="11">
        <v>2</v>
      </c>
      <c r="Y13" s="14">
        <v>16</v>
      </c>
      <c r="Z13" s="14">
        <v>74</v>
      </c>
    </row>
    <row r="14" spans="1:34" s="16" customFormat="1" ht="15.75" thickBot="1" x14ac:dyDescent="0.3">
      <c r="A14" s="16" t="s">
        <v>100</v>
      </c>
      <c r="B14" s="17">
        <v>290104</v>
      </c>
      <c r="C14" s="18" t="s">
        <v>44</v>
      </c>
      <c r="D14" s="18" t="s">
        <v>45</v>
      </c>
      <c r="E14" s="18" t="s">
        <v>22</v>
      </c>
      <c r="F14" s="19">
        <v>1</v>
      </c>
      <c r="G14" s="20">
        <v>1</v>
      </c>
      <c r="H14" s="20">
        <v>1</v>
      </c>
      <c r="I14" s="20">
        <v>1</v>
      </c>
      <c r="J14" s="20">
        <v>1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18"/>
      <c r="S14" s="18"/>
      <c r="T14" s="18"/>
      <c r="U14" s="18"/>
      <c r="V14" s="18"/>
      <c r="W14" s="18"/>
      <c r="X14" s="18"/>
      <c r="Y14" s="21">
        <v>5</v>
      </c>
      <c r="Z14" s="21">
        <v>23</v>
      </c>
      <c r="AA14" s="16">
        <v>18</v>
      </c>
      <c r="AB14" s="53">
        <v>0.94</v>
      </c>
      <c r="AC14" s="16">
        <v>23</v>
      </c>
      <c r="AD14" s="54">
        <f>MEDIAN(Z14:Z31)</f>
        <v>62</v>
      </c>
      <c r="AE14" s="16">
        <v>82</v>
      </c>
      <c r="AF14" s="16">
        <v>5</v>
      </c>
      <c r="AG14" s="16">
        <v>7</v>
      </c>
      <c r="AH14" s="16">
        <v>6</v>
      </c>
    </row>
    <row r="15" spans="1:34" s="16" customFormat="1" ht="15.75" thickBot="1" x14ac:dyDescent="0.3">
      <c r="B15" s="17">
        <v>290104</v>
      </c>
      <c r="C15" s="18" t="s">
        <v>56</v>
      </c>
      <c r="D15" s="18" t="s">
        <v>57</v>
      </c>
      <c r="E15" s="18" t="s">
        <v>16</v>
      </c>
      <c r="F15" s="19">
        <v>1</v>
      </c>
      <c r="G15" s="20">
        <v>1</v>
      </c>
      <c r="H15" s="20">
        <v>1</v>
      </c>
      <c r="I15" s="20">
        <v>1</v>
      </c>
      <c r="J15" s="20">
        <v>1</v>
      </c>
      <c r="K15" s="20">
        <v>0</v>
      </c>
      <c r="L15" s="20">
        <v>0</v>
      </c>
      <c r="M15" s="20">
        <v>0</v>
      </c>
      <c r="N15" s="20">
        <v>1</v>
      </c>
      <c r="O15" s="20">
        <v>1</v>
      </c>
      <c r="P15" s="20">
        <v>0</v>
      </c>
      <c r="Q15" s="20">
        <v>0</v>
      </c>
      <c r="R15" s="18"/>
      <c r="S15" s="18"/>
      <c r="T15" s="18"/>
      <c r="U15" s="18"/>
      <c r="V15" s="18"/>
      <c r="W15" s="18"/>
      <c r="X15" s="18"/>
      <c r="Y15" s="21">
        <v>7</v>
      </c>
      <c r="Z15" s="21">
        <v>33</v>
      </c>
    </row>
    <row r="16" spans="1:34" s="16" customFormat="1" ht="15.75" thickBot="1" x14ac:dyDescent="0.3">
      <c r="B16" s="17">
        <v>290104</v>
      </c>
      <c r="C16" s="18" t="s">
        <v>20</v>
      </c>
      <c r="D16" s="18" t="s">
        <v>21</v>
      </c>
      <c r="E16" s="18" t="s">
        <v>22</v>
      </c>
      <c r="F16" s="19">
        <v>1</v>
      </c>
      <c r="G16" s="20">
        <v>1</v>
      </c>
      <c r="H16" s="20">
        <v>1</v>
      </c>
      <c r="I16" s="20">
        <v>1</v>
      </c>
      <c r="J16" s="20">
        <v>1</v>
      </c>
      <c r="K16" s="20">
        <v>0</v>
      </c>
      <c r="L16" s="20">
        <v>0</v>
      </c>
      <c r="M16" s="20">
        <v>1</v>
      </c>
      <c r="N16" s="20">
        <v>0</v>
      </c>
      <c r="O16" s="20">
        <v>0</v>
      </c>
      <c r="P16" s="20">
        <v>1</v>
      </c>
      <c r="Q16" s="20">
        <v>0</v>
      </c>
      <c r="R16" s="18"/>
      <c r="S16" s="18"/>
      <c r="T16" s="18"/>
      <c r="U16" s="18"/>
      <c r="V16" s="18"/>
      <c r="W16" s="18"/>
      <c r="X16" s="18">
        <v>1</v>
      </c>
      <c r="Y16" s="21">
        <v>8</v>
      </c>
      <c r="Z16" s="21">
        <v>39</v>
      </c>
    </row>
    <row r="17" spans="1:34" s="16" customFormat="1" ht="15.75" thickBot="1" x14ac:dyDescent="0.3">
      <c r="B17" s="17">
        <v>290104</v>
      </c>
      <c r="C17" s="18" t="s">
        <v>59</v>
      </c>
      <c r="D17" s="18" t="s">
        <v>60</v>
      </c>
      <c r="E17" s="18" t="s">
        <v>61</v>
      </c>
      <c r="F17" s="19">
        <v>1</v>
      </c>
      <c r="G17" s="20">
        <v>1</v>
      </c>
      <c r="H17" s="20">
        <v>1</v>
      </c>
      <c r="I17" s="20">
        <v>1</v>
      </c>
      <c r="J17" s="20">
        <v>1</v>
      </c>
      <c r="K17" s="20">
        <v>1</v>
      </c>
      <c r="L17" s="20">
        <v>1</v>
      </c>
      <c r="M17" s="20">
        <v>1</v>
      </c>
      <c r="N17" s="20">
        <v>0</v>
      </c>
      <c r="O17" s="20">
        <v>0</v>
      </c>
      <c r="P17" s="20">
        <v>0</v>
      </c>
      <c r="Q17" s="20">
        <v>0</v>
      </c>
      <c r="R17" s="18"/>
      <c r="S17" s="18"/>
      <c r="T17" s="18"/>
      <c r="U17" s="18"/>
      <c r="V17" s="18"/>
      <c r="W17" s="18"/>
      <c r="X17" s="18"/>
      <c r="Y17" s="21">
        <v>8</v>
      </c>
      <c r="Z17" s="21">
        <v>39</v>
      </c>
    </row>
    <row r="18" spans="1:34" s="16" customFormat="1" ht="15.75" thickBot="1" x14ac:dyDescent="0.3">
      <c r="B18" s="17">
        <v>290104</v>
      </c>
      <c r="C18" s="18" t="s">
        <v>58</v>
      </c>
      <c r="D18" s="18" t="s">
        <v>40</v>
      </c>
      <c r="E18" s="18" t="s">
        <v>22</v>
      </c>
      <c r="F18" s="19">
        <v>1</v>
      </c>
      <c r="G18" s="20">
        <v>1</v>
      </c>
      <c r="H18" s="20">
        <v>1</v>
      </c>
      <c r="I18" s="20">
        <v>1</v>
      </c>
      <c r="J18" s="20">
        <v>1</v>
      </c>
      <c r="K18" s="20">
        <v>1</v>
      </c>
      <c r="L18" s="20">
        <v>1</v>
      </c>
      <c r="M18" s="20">
        <v>1</v>
      </c>
      <c r="N18" s="20">
        <v>1</v>
      </c>
      <c r="O18" s="20">
        <v>0</v>
      </c>
      <c r="P18" s="20">
        <v>0</v>
      </c>
      <c r="Q18" s="20">
        <v>0</v>
      </c>
      <c r="R18" s="18"/>
      <c r="S18" s="18"/>
      <c r="T18" s="18"/>
      <c r="U18" s="18"/>
      <c r="V18" s="18"/>
      <c r="W18" s="18"/>
      <c r="X18" s="18"/>
      <c r="Y18" s="21">
        <v>9</v>
      </c>
      <c r="Z18" s="21">
        <v>45</v>
      </c>
    </row>
    <row r="19" spans="1:34" s="16" customFormat="1" ht="15.75" thickBot="1" x14ac:dyDescent="0.3">
      <c r="B19" s="17">
        <v>290104</v>
      </c>
      <c r="C19" s="18" t="s">
        <v>31</v>
      </c>
      <c r="D19" s="18" t="s">
        <v>32</v>
      </c>
      <c r="E19" s="18" t="s">
        <v>33</v>
      </c>
      <c r="F19" s="19">
        <v>1</v>
      </c>
      <c r="G19" s="20">
        <v>1</v>
      </c>
      <c r="H19" s="20">
        <v>1</v>
      </c>
      <c r="I19" s="20">
        <v>1</v>
      </c>
      <c r="J19" s="20">
        <v>1</v>
      </c>
      <c r="K19" s="20">
        <v>1</v>
      </c>
      <c r="L19" s="20">
        <v>1</v>
      </c>
      <c r="M19" s="20">
        <v>1</v>
      </c>
      <c r="N19" s="20">
        <v>1</v>
      </c>
      <c r="O19" s="20">
        <v>1</v>
      </c>
      <c r="P19" s="20">
        <v>1</v>
      </c>
      <c r="Q19" s="20">
        <v>0</v>
      </c>
      <c r="R19" s="18"/>
      <c r="S19" s="18"/>
      <c r="T19" s="18"/>
      <c r="U19" s="18"/>
      <c r="V19" s="18"/>
      <c r="W19" s="18"/>
      <c r="X19" s="18"/>
      <c r="Y19" s="21">
        <v>11</v>
      </c>
      <c r="Z19" s="21">
        <v>56</v>
      </c>
    </row>
    <row r="20" spans="1:34" s="16" customFormat="1" ht="15.75" thickBot="1" x14ac:dyDescent="0.3">
      <c r="B20" s="17">
        <v>290104</v>
      </c>
      <c r="C20" s="18" t="s">
        <v>43</v>
      </c>
      <c r="D20" s="18" t="s">
        <v>24</v>
      </c>
      <c r="E20" s="18" t="s">
        <v>27</v>
      </c>
      <c r="F20" s="19">
        <v>1</v>
      </c>
      <c r="G20" s="20">
        <v>1</v>
      </c>
      <c r="H20" s="20">
        <v>1</v>
      </c>
      <c r="I20" s="20">
        <v>1</v>
      </c>
      <c r="J20" s="20">
        <v>1</v>
      </c>
      <c r="K20" s="20">
        <v>1</v>
      </c>
      <c r="L20" s="20">
        <v>0</v>
      </c>
      <c r="M20" s="20">
        <v>1</v>
      </c>
      <c r="N20" s="20">
        <v>1</v>
      </c>
      <c r="O20" s="20">
        <v>1</v>
      </c>
      <c r="P20" s="20">
        <v>1</v>
      </c>
      <c r="Q20" s="20">
        <v>1</v>
      </c>
      <c r="R20" s="18"/>
      <c r="S20" s="18"/>
      <c r="T20" s="18"/>
      <c r="U20" s="18"/>
      <c r="V20" s="18"/>
      <c r="W20" s="18"/>
      <c r="X20" s="18"/>
      <c r="Y20" s="21">
        <v>11</v>
      </c>
      <c r="Z20" s="21">
        <v>56</v>
      </c>
    </row>
    <row r="21" spans="1:34" s="16" customFormat="1" ht="15.75" thickBot="1" x14ac:dyDescent="0.3">
      <c r="B21" s="17">
        <v>290104</v>
      </c>
      <c r="C21" s="18" t="s">
        <v>54</v>
      </c>
      <c r="D21" s="18" t="s">
        <v>55</v>
      </c>
      <c r="E21" s="18" t="s">
        <v>7</v>
      </c>
      <c r="F21" s="19">
        <v>1</v>
      </c>
      <c r="G21" s="20">
        <v>1</v>
      </c>
      <c r="H21" s="20">
        <v>1</v>
      </c>
      <c r="I21" s="20">
        <v>1</v>
      </c>
      <c r="J21" s="20">
        <v>1</v>
      </c>
      <c r="K21" s="20">
        <v>0</v>
      </c>
      <c r="L21" s="20">
        <v>1</v>
      </c>
      <c r="M21" s="20">
        <v>1</v>
      </c>
      <c r="N21" s="20">
        <v>1</v>
      </c>
      <c r="O21" s="20">
        <v>1</v>
      </c>
      <c r="P21" s="20">
        <v>1</v>
      </c>
      <c r="Q21" s="20">
        <v>1</v>
      </c>
      <c r="R21" s="18"/>
      <c r="S21" s="18"/>
      <c r="T21" s="18"/>
      <c r="U21" s="18"/>
      <c r="V21" s="18"/>
      <c r="W21" s="18"/>
      <c r="X21" s="18"/>
      <c r="Y21" s="21">
        <v>11</v>
      </c>
      <c r="Z21" s="21">
        <v>56</v>
      </c>
    </row>
    <row r="22" spans="1:34" s="16" customFormat="1" ht="15.75" thickBot="1" x14ac:dyDescent="0.3">
      <c r="B22" s="17">
        <v>290104</v>
      </c>
      <c r="C22" s="18" t="s">
        <v>26</v>
      </c>
      <c r="D22" s="18" t="s">
        <v>6</v>
      </c>
      <c r="E22" s="18" t="s">
        <v>27</v>
      </c>
      <c r="F22" s="19">
        <v>1</v>
      </c>
      <c r="G22" s="20">
        <v>1</v>
      </c>
      <c r="H22" s="20">
        <v>1</v>
      </c>
      <c r="I22" s="20">
        <v>1</v>
      </c>
      <c r="J22" s="20">
        <v>1</v>
      </c>
      <c r="K22" s="20">
        <v>1</v>
      </c>
      <c r="L22" s="20">
        <v>0</v>
      </c>
      <c r="M22" s="20">
        <v>1</v>
      </c>
      <c r="N22" s="20">
        <v>1</v>
      </c>
      <c r="O22" s="20">
        <v>1</v>
      </c>
      <c r="P22" s="20">
        <v>1</v>
      </c>
      <c r="Q22" s="20">
        <v>0</v>
      </c>
      <c r="R22" s="18"/>
      <c r="S22" s="18"/>
      <c r="T22" s="18"/>
      <c r="U22" s="18"/>
      <c r="V22" s="18">
        <v>1</v>
      </c>
      <c r="W22" s="18"/>
      <c r="X22" s="18">
        <v>1</v>
      </c>
      <c r="Y22" s="21">
        <v>12</v>
      </c>
      <c r="Z22" s="21">
        <v>62</v>
      </c>
    </row>
    <row r="23" spans="1:34" s="16" customFormat="1" ht="15.75" thickBot="1" x14ac:dyDescent="0.3">
      <c r="B23" s="17">
        <v>290104</v>
      </c>
      <c r="C23" s="18" t="s">
        <v>34</v>
      </c>
      <c r="D23" s="18" t="s">
        <v>2</v>
      </c>
      <c r="E23" s="18" t="s">
        <v>35</v>
      </c>
      <c r="F23" s="19">
        <v>1</v>
      </c>
      <c r="G23" s="20">
        <v>1</v>
      </c>
      <c r="H23" s="20">
        <v>1</v>
      </c>
      <c r="I23" s="20">
        <v>1</v>
      </c>
      <c r="J23" s="20">
        <v>1</v>
      </c>
      <c r="K23" s="20">
        <v>1</v>
      </c>
      <c r="L23" s="20">
        <v>0</v>
      </c>
      <c r="M23" s="20">
        <v>1</v>
      </c>
      <c r="N23" s="20">
        <v>1</v>
      </c>
      <c r="O23" s="20">
        <v>1</v>
      </c>
      <c r="P23" s="20">
        <v>1</v>
      </c>
      <c r="Q23" s="20">
        <v>1</v>
      </c>
      <c r="R23" s="18"/>
      <c r="S23" s="18"/>
      <c r="T23" s="18"/>
      <c r="U23" s="18"/>
      <c r="V23" s="18"/>
      <c r="W23" s="18"/>
      <c r="X23" s="18">
        <v>1</v>
      </c>
      <c r="Y23" s="21">
        <v>12</v>
      </c>
      <c r="Z23" s="21">
        <v>62</v>
      </c>
    </row>
    <row r="24" spans="1:34" s="16" customFormat="1" ht="15.75" thickBot="1" x14ac:dyDescent="0.3">
      <c r="B24" s="17">
        <v>290104</v>
      </c>
      <c r="C24" s="18" t="s">
        <v>48</v>
      </c>
      <c r="D24" s="18" t="s">
        <v>49</v>
      </c>
      <c r="E24" s="18" t="s">
        <v>50</v>
      </c>
      <c r="F24" s="19">
        <v>1</v>
      </c>
      <c r="G24" s="20">
        <v>1</v>
      </c>
      <c r="H24" s="20">
        <v>1</v>
      </c>
      <c r="I24" s="20">
        <v>1</v>
      </c>
      <c r="J24" s="20">
        <v>1</v>
      </c>
      <c r="K24" s="20">
        <v>1</v>
      </c>
      <c r="L24" s="20">
        <v>0</v>
      </c>
      <c r="M24" s="20">
        <v>1</v>
      </c>
      <c r="N24" s="20">
        <v>1</v>
      </c>
      <c r="O24" s="20">
        <v>1</v>
      </c>
      <c r="P24" s="20">
        <v>1</v>
      </c>
      <c r="Q24" s="20">
        <v>0</v>
      </c>
      <c r="R24" s="18">
        <v>2</v>
      </c>
      <c r="S24" s="18"/>
      <c r="T24" s="18"/>
      <c r="U24" s="18"/>
      <c r="V24" s="18"/>
      <c r="W24" s="18"/>
      <c r="X24" s="18"/>
      <c r="Y24" s="21">
        <v>12</v>
      </c>
      <c r="Z24" s="21">
        <v>62</v>
      </c>
    </row>
    <row r="25" spans="1:34" s="16" customFormat="1" ht="15.75" thickBot="1" x14ac:dyDescent="0.3">
      <c r="B25" s="17">
        <v>290104</v>
      </c>
      <c r="C25" s="18" t="s">
        <v>39</v>
      </c>
      <c r="D25" s="18" t="s">
        <v>40</v>
      </c>
      <c r="E25" s="18" t="s">
        <v>22</v>
      </c>
      <c r="F25" s="19">
        <v>1</v>
      </c>
      <c r="G25" s="20">
        <v>1</v>
      </c>
      <c r="H25" s="20">
        <v>1</v>
      </c>
      <c r="I25" s="20">
        <v>1</v>
      </c>
      <c r="J25" s="20">
        <v>1</v>
      </c>
      <c r="K25" s="20">
        <v>0</v>
      </c>
      <c r="L25" s="20">
        <v>1</v>
      </c>
      <c r="M25" s="20">
        <v>1</v>
      </c>
      <c r="N25" s="20">
        <v>1</v>
      </c>
      <c r="O25" s="20">
        <v>1</v>
      </c>
      <c r="P25" s="20">
        <v>1</v>
      </c>
      <c r="Q25" s="20">
        <v>0</v>
      </c>
      <c r="R25" s="18"/>
      <c r="S25" s="18"/>
      <c r="T25" s="18"/>
      <c r="U25" s="18"/>
      <c r="V25" s="18">
        <v>3</v>
      </c>
      <c r="W25" s="18"/>
      <c r="X25" s="18"/>
      <c r="Y25" s="21">
        <v>13</v>
      </c>
      <c r="Z25" s="21">
        <v>68</v>
      </c>
    </row>
    <row r="26" spans="1:34" s="16" customFormat="1" ht="15.75" thickBot="1" x14ac:dyDescent="0.3">
      <c r="B26" s="17">
        <v>290104</v>
      </c>
      <c r="C26" s="18" t="s">
        <v>5</v>
      </c>
      <c r="D26" s="18" t="s">
        <v>6</v>
      </c>
      <c r="E26" s="18" t="s">
        <v>7</v>
      </c>
      <c r="F26" s="19">
        <v>1</v>
      </c>
      <c r="G26" s="20">
        <v>1</v>
      </c>
      <c r="H26" s="20">
        <v>1</v>
      </c>
      <c r="I26" s="20">
        <v>1</v>
      </c>
      <c r="J26" s="20">
        <v>1</v>
      </c>
      <c r="K26" s="20">
        <v>1</v>
      </c>
      <c r="L26" s="20">
        <v>1</v>
      </c>
      <c r="M26" s="20">
        <v>1</v>
      </c>
      <c r="N26" s="20">
        <v>1</v>
      </c>
      <c r="O26" s="20">
        <v>1</v>
      </c>
      <c r="P26" s="20">
        <v>1</v>
      </c>
      <c r="Q26" s="20">
        <v>1</v>
      </c>
      <c r="R26" s="18">
        <v>1</v>
      </c>
      <c r="S26" s="18"/>
      <c r="T26" s="18"/>
      <c r="U26" s="18"/>
      <c r="V26" s="18">
        <v>1</v>
      </c>
      <c r="W26" s="18"/>
      <c r="X26" s="18"/>
      <c r="Y26" s="21">
        <v>14</v>
      </c>
      <c r="Z26" s="21">
        <v>70</v>
      </c>
    </row>
    <row r="27" spans="1:34" s="16" customFormat="1" ht="15.75" thickBot="1" x14ac:dyDescent="0.3">
      <c r="B27" s="17">
        <v>290104</v>
      </c>
      <c r="C27" s="18" t="s">
        <v>8</v>
      </c>
      <c r="D27" s="18" t="s">
        <v>9</v>
      </c>
      <c r="E27" s="18" t="s">
        <v>10</v>
      </c>
      <c r="F27" s="19">
        <v>1</v>
      </c>
      <c r="G27" s="20">
        <v>1</v>
      </c>
      <c r="H27" s="20">
        <v>1</v>
      </c>
      <c r="I27" s="20">
        <v>1</v>
      </c>
      <c r="J27" s="20">
        <v>0</v>
      </c>
      <c r="K27" s="20">
        <v>1</v>
      </c>
      <c r="L27" s="20">
        <v>1</v>
      </c>
      <c r="M27" s="20">
        <v>1</v>
      </c>
      <c r="N27" s="20">
        <v>1</v>
      </c>
      <c r="O27" s="20">
        <v>1</v>
      </c>
      <c r="P27" s="20">
        <v>1</v>
      </c>
      <c r="Q27" s="20">
        <v>1</v>
      </c>
      <c r="R27" s="18">
        <v>1</v>
      </c>
      <c r="S27" s="18"/>
      <c r="T27" s="18"/>
      <c r="U27" s="18"/>
      <c r="V27" s="18">
        <v>3</v>
      </c>
      <c r="W27" s="18"/>
      <c r="X27" s="18"/>
      <c r="Y27" s="21">
        <v>15</v>
      </c>
      <c r="Z27" s="21">
        <v>72</v>
      </c>
    </row>
    <row r="28" spans="1:34" s="16" customFormat="1" ht="15.75" thickBot="1" x14ac:dyDescent="0.3">
      <c r="B28" s="17">
        <v>290104</v>
      </c>
      <c r="C28" s="18" t="s">
        <v>74</v>
      </c>
      <c r="D28" s="18" t="s">
        <v>65</v>
      </c>
      <c r="E28" s="18" t="s">
        <v>75</v>
      </c>
      <c r="F28" s="19">
        <v>1</v>
      </c>
      <c r="G28" s="20">
        <v>1</v>
      </c>
      <c r="H28" s="20">
        <v>1</v>
      </c>
      <c r="I28" s="20">
        <v>1</v>
      </c>
      <c r="J28" s="20">
        <v>1</v>
      </c>
      <c r="K28" s="20">
        <v>1</v>
      </c>
      <c r="L28" s="20">
        <v>1</v>
      </c>
      <c r="M28" s="20">
        <v>1</v>
      </c>
      <c r="N28" s="20">
        <v>1</v>
      </c>
      <c r="O28" s="20">
        <v>1</v>
      </c>
      <c r="P28" s="20">
        <v>1</v>
      </c>
      <c r="Q28" s="20">
        <v>1</v>
      </c>
      <c r="R28" s="18">
        <v>2</v>
      </c>
      <c r="S28" s="18"/>
      <c r="T28" s="18"/>
      <c r="U28" s="18"/>
      <c r="V28" s="18">
        <v>2</v>
      </c>
      <c r="W28" s="18"/>
      <c r="X28" s="18"/>
      <c r="Y28" s="21">
        <v>16</v>
      </c>
      <c r="Z28" s="21">
        <v>74</v>
      </c>
    </row>
    <row r="29" spans="1:34" s="16" customFormat="1" ht="15.75" thickBot="1" x14ac:dyDescent="0.3">
      <c r="B29" s="17">
        <v>290104</v>
      </c>
      <c r="C29" s="18" t="s">
        <v>64</v>
      </c>
      <c r="D29" s="18" t="s">
        <v>65</v>
      </c>
      <c r="E29" s="18" t="s">
        <v>27</v>
      </c>
      <c r="F29" s="19">
        <v>1</v>
      </c>
      <c r="G29" s="20">
        <v>1</v>
      </c>
      <c r="H29" s="20">
        <v>1</v>
      </c>
      <c r="I29" s="20">
        <v>1</v>
      </c>
      <c r="J29" s="20">
        <v>1</v>
      </c>
      <c r="K29" s="20">
        <v>1</v>
      </c>
      <c r="L29" s="20">
        <v>1</v>
      </c>
      <c r="M29" s="20">
        <v>1</v>
      </c>
      <c r="N29" s="20">
        <v>1</v>
      </c>
      <c r="O29" s="20">
        <v>1</v>
      </c>
      <c r="P29" s="20">
        <v>1</v>
      </c>
      <c r="Q29" s="20">
        <v>1</v>
      </c>
      <c r="R29" s="18">
        <v>2</v>
      </c>
      <c r="S29" s="18"/>
      <c r="T29" s="18"/>
      <c r="U29" s="18"/>
      <c r="V29" s="18">
        <v>3</v>
      </c>
      <c r="W29" s="18">
        <v>1</v>
      </c>
      <c r="X29" s="18"/>
      <c r="Y29" s="21">
        <v>18</v>
      </c>
      <c r="Z29" s="21">
        <v>78</v>
      </c>
    </row>
    <row r="30" spans="1:34" s="16" customFormat="1" ht="15.75" thickBot="1" x14ac:dyDescent="0.3">
      <c r="B30" s="17">
        <v>290104</v>
      </c>
      <c r="C30" s="18" t="s">
        <v>77</v>
      </c>
      <c r="D30" s="18" t="s">
        <v>78</v>
      </c>
      <c r="E30" s="18" t="s">
        <v>19</v>
      </c>
      <c r="F30" s="19">
        <v>1</v>
      </c>
      <c r="G30" s="20">
        <v>1</v>
      </c>
      <c r="H30" s="20">
        <v>1</v>
      </c>
      <c r="I30" s="20">
        <v>1</v>
      </c>
      <c r="J30" s="20">
        <v>1</v>
      </c>
      <c r="K30" s="20">
        <v>1</v>
      </c>
      <c r="L30" s="20">
        <v>1</v>
      </c>
      <c r="M30" s="20">
        <v>1</v>
      </c>
      <c r="N30" s="20">
        <v>1</v>
      </c>
      <c r="O30" s="20">
        <v>1</v>
      </c>
      <c r="P30" s="20">
        <v>1</v>
      </c>
      <c r="Q30" s="20">
        <v>1</v>
      </c>
      <c r="R30" s="18">
        <v>2</v>
      </c>
      <c r="S30" s="18"/>
      <c r="T30" s="18"/>
      <c r="U30" s="18"/>
      <c r="V30" s="18">
        <v>3</v>
      </c>
      <c r="W30" s="18"/>
      <c r="X30" s="18">
        <v>1</v>
      </c>
      <c r="Y30" s="21">
        <v>18</v>
      </c>
      <c r="Z30" s="21">
        <v>78</v>
      </c>
    </row>
    <row r="31" spans="1:34" s="16" customFormat="1" ht="15.75" thickBot="1" x14ac:dyDescent="0.3">
      <c r="B31" s="17">
        <v>290104</v>
      </c>
      <c r="C31" s="18" t="s">
        <v>28</v>
      </c>
      <c r="D31" s="18" t="s">
        <v>29</v>
      </c>
      <c r="E31" s="18" t="s">
        <v>30</v>
      </c>
      <c r="F31" s="19">
        <v>1</v>
      </c>
      <c r="G31" s="20">
        <v>1</v>
      </c>
      <c r="H31" s="20">
        <v>1</v>
      </c>
      <c r="I31" s="20">
        <v>1</v>
      </c>
      <c r="J31" s="20">
        <v>1</v>
      </c>
      <c r="K31" s="20">
        <v>1</v>
      </c>
      <c r="L31" s="20">
        <v>1</v>
      </c>
      <c r="M31" s="20">
        <v>1</v>
      </c>
      <c r="N31" s="20">
        <v>1</v>
      </c>
      <c r="O31" s="20">
        <v>1</v>
      </c>
      <c r="P31" s="20">
        <v>1</v>
      </c>
      <c r="Q31" s="20">
        <v>1</v>
      </c>
      <c r="R31" s="18">
        <v>2</v>
      </c>
      <c r="S31" s="18"/>
      <c r="T31" s="18"/>
      <c r="U31" s="18">
        <v>1</v>
      </c>
      <c r="V31" s="18">
        <v>3</v>
      </c>
      <c r="W31" s="18"/>
      <c r="X31" s="18">
        <v>2</v>
      </c>
      <c r="Y31" s="21">
        <v>20</v>
      </c>
      <c r="Z31" s="21">
        <v>82</v>
      </c>
    </row>
    <row r="32" spans="1:34" s="22" customFormat="1" ht="15.75" thickBot="1" x14ac:dyDescent="0.3">
      <c r="A32" s="22" t="s">
        <v>101</v>
      </c>
      <c r="B32" s="23">
        <v>290107</v>
      </c>
      <c r="C32" s="24" t="s">
        <v>23</v>
      </c>
      <c r="D32" s="24" t="s">
        <v>24</v>
      </c>
      <c r="E32" s="24" t="s">
        <v>25</v>
      </c>
      <c r="F32" s="25">
        <v>1</v>
      </c>
      <c r="G32" s="26">
        <v>1</v>
      </c>
      <c r="H32" s="26">
        <v>1</v>
      </c>
      <c r="I32" s="26">
        <v>1</v>
      </c>
      <c r="J32" s="26">
        <v>1</v>
      </c>
      <c r="K32" s="26">
        <v>0</v>
      </c>
      <c r="L32" s="26">
        <v>0</v>
      </c>
      <c r="M32" s="26">
        <v>1</v>
      </c>
      <c r="N32" s="26">
        <v>1</v>
      </c>
      <c r="O32" s="26">
        <v>0</v>
      </c>
      <c r="P32" s="26">
        <v>1</v>
      </c>
      <c r="Q32" s="26">
        <v>0</v>
      </c>
      <c r="R32" s="24"/>
      <c r="S32" s="24"/>
      <c r="T32" s="24"/>
      <c r="U32" s="24"/>
      <c r="V32" s="24"/>
      <c r="W32" s="24"/>
      <c r="X32" s="24"/>
      <c r="Y32" s="27">
        <v>8</v>
      </c>
      <c r="Z32" s="27">
        <v>39</v>
      </c>
      <c r="AA32" s="22">
        <v>4</v>
      </c>
      <c r="AB32" s="55">
        <v>1</v>
      </c>
      <c r="AC32" s="22">
        <v>39</v>
      </c>
      <c r="AD32" s="56">
        <f>MEDIAN(Z32:Z35)</f>
        <v>53.5</v>
      </c>
      <c r="AE32" s="22">
        <v>62</v>
      </c>
      <c r="AF32" s="22">
        <v>2</v>
      </c>
      <c r="AG32" s="22">
        <v>2</v>
      </c>
      <c r="AH32" s="22">
        <v>0</v>
      </c>
    </row>
    <row r="33" spans="1:34" s="22" customFormat="1" ht="15.75" thickBot="1" x14ac:dyDescent="0.3">
      <c r="B33" s="23">
        <v>290107</v>
      </c>
      <c r="C33" s="24" t="s">
        <v>11</v>
      </c>
      <c r="D33" s="24" t="s">
        <v>12</v>
      </c>
      <c r="E33" s="24" t="s">
        <v>7</v>
      </c>
      <c r="F33" s="25">
        <v>1</v>
      </c>
      <c r="G33" s="26">
        <v>1</v>
      </c>
      <c r="H33" s="26">
        <v>1</v>
      </c>
      <c r="I33" s="26">
        <v>0</v>
      </c>
      <c r="J33" s="26">
        <v>1</v>
      </c>
      <c r="K33" s="26">
        <v>1</v>
      </c>
      <c r="L33" s="26">
        <v>1</v>
      </c>
      <c r="M33" s="26">
        <v>1</v>
      </c>
      <c r="N33" s="26">
        <v>1</v>
      </c>
      <c r="O33" s="26">
        <v>0</v>
      </c>
      <c r="P33" s="26">
        <v>0</v>
      </c>
      <c r="Q33" s="26">
        <v>1</v>
      </c>
      <c r="R33" s="24"/>
      <c r="S33" s="24"/>
      <c r="T33" s="24"/>
      <c r="U33" s="24"/>
      <c r="V33" s="24"/>
      <c r="W33" s="24"/>
      <c r="X33" s="24"/>
      <c r="Y33" s="27">
        <v>9</v>
      </c>
      <c r="Z33" s="27">
        <v>45</v>
      </c>
    </row>
    <row r="34" spans="1:34" s="22" customFormat="1" ht="15.75" thickBot="1" x14ac:dyDescent="0.3">
      <c r="B34" s="23">
        <v>290107</v>
      </c>
      <c r="C34" s="24" t="s">
        <v>73</v>
      </c>
      <c r="D34" s="24" t="s">
        <v>29</v>
      </c>
      <c r="E34" s="24" t="s">
        <v>72</v>
      </c>
      <c r="F34" s="25">
        <v>1</v>
      </c>
      <c r="G34" s="26">
        <v>1</v>
      </c>
      <c r="H34" s="26">
        <v>1</v>
      </c>
      <c r="I34" s="26">
        <v>1</v>
      </c>
      <c r="J34" s="26">
        <v>1</v>
      </c>
      <c r="K34" s="26">
        <v>1</v>
      </c>
      <c r="L34" s="26">
        <v>1</v>
      </c>
      <c r="M34" s="26">
        <v>1</v>
      </c>
      <c r="N34" s="26">
        <v>1</v>
      </c>
      <c r="O34" s="26">
        <v>1</v>
      </c>
      <c r="P34" s="26">
        <v>1</v>
      </c>
      <c r="Q34" s="26">
        <v>1</v>
      </c>
      <c r="R34" s="24"/>
      <c r="S34" s="24"/>
      <c r="T34" s="24"/>
      <c r="U34" s="24"/>
      <c r="V34" s="24"/>
      <c r="W34" s="24"/>
      <c r="X34" s="24"/>
      <c r="Y34" s="27">
        <v>12</v>
      </c>
      <c r="Z34" s="27">
        <v>62</v>
      </c>
    </row>
    <row r="35" spans="1:34" s="22" customFormat="1" ht="15.75" thickBot="1" x14ac:dyDescent="0.3">
      <c r="B35" s="23">
        <v>290107</v>
      </c>
      <c r="C35" s="24" t="s">
        <v>76</v>
      </c>
      <c r="D35" s="24" t="s">
        <v>21</v>
      </c>
      <c r="E35" s="24" t="s">
        <v>22</v>
      </c>
      <c r="F35" s="25">
        <v>1</v>
      </c>
      <c r="G35" s="26">
        <v>1</v>
      </c>
      <c r="H35" s="26">
        <v>1</v>
      </c>
      <c r="I35" s="26">
        <v>1</v>
      </c>
      <c r="J35" s="26">
        <v>1</v>
      </c>
      <c r="K35" s="26">
        <v>1</v>
      </c>
      <c r="L35" s="26">
        <v>1</v>
      </c>
      <c r="M35" s="26">
        <v>1</v>
      </c>
      <c r="N35" s="26">
        <v>1</v>
      </c>
      <c r="O35" s="26">
        <v>1</v>
      </c>
      <c r="P35" s="26">
        <v>1</v>
      </c>
      <c r="Q35" s="26">
        <v>1</v>
      </c>
      <c r="R35" s="24"/>
      <c r="S35" s="24"/>
      <c r="T35" s="24"/>
      <c r="U35" s="24"/>
      <c r="V35" s="24"/>
      <c r="W35" s="24"/>
      <c r="X35" s="24"/>
      <c r="Y35" s="27">
        <v>12</v>
      </c>
      <c r="Z35" s="27">
        <v>62</v>
      </c>
    </row>
    <row r="36" spans="1:34" x14ac:dyDescent="0.25">
      <c r="A36" t="s">
        <v>138</v>
      </c>
      <c r="AA36">
        <f>SUM(AA2:AA35)</f>
        <v>34</v>
      </c>
      <c r="AB36" s="28">
        <v>0.97</v>
      </c>
      <c r="AC36">
        <v>23</v>
      </c>
      <c r="AD36">
        <v>56</v>
      </c>
      <c r="AE36">
        <v>82</v>
      </c>
      <c r="AF36">
        <f>SUM(AF2:AF35)</f>
        <v>12</v>
      </c>
      <c r="AG36">
        <f t="shared" ref="AG36:AH36" si="0">SUM(AG2:AG35)</f>
        <v>15</v>
      </c>
      <c r="AH36">
        <f t="shared" si="0"/>
        <v>7</v>
      </c>
    </row>
    <row r="38" spans="1:34" x14ac:dyDescent="0.25">
      <c r="F38">
        <f>SUM(F2:F35)</f>
        <v>32</v>
      </c>
      <c r="G38">
        <f t="shared" ref="G38:Q38" si="1">SUM(G2:G35)</f>
        <v>34</v>
      </c>
      <c r="H38">
        <f t="shared" si="1"/>
        <v>32</v>
      </c>
      <c r="I38">
        <f t="shared" si="1"/>
        <v>33</v>
      </c>
      <c r="J38">
        <f t="shared" si="1"/>
        <v>33</v>
      </c>
      <c r="K38">
        <f t="shared" si="1"/>
        <v>22</v>
      </c>
      <c r="L38">
        <f t="shared" si="1"/>
        <v>20</v>
      </c>
      <c r="M38">
        <f t="shared" si="1"/>
        <v>30</v>
      </c>
      <c r="N38">
        <f t="shared" si="1"/>
        <v>29</v>
      </c>
      <c r="O38">
        <f t="shared" si="1"/>
        <v>23</v>
      </c>
      <c r="P38">
        <f t="shared" si="1"/>
        <v>26</v>
      </c>
      <c r="Q38">
        <f t="shared" si="1"/>
        <v>18</v>
      </c>
      <c r="R38">
        <v>11</v>
      </c>
      <c r="U38">
        <v>1</v>
      </c>
      <c r="V38">
        <v>10</v>
      </c>
      <c r="W38">
        <v>1</v>
      </c>
      <c r="X38">
        <v>7</v>
      </c>
      <c r="Y38" s="29">
        <f>AVERAGE(Y2:Y35)</f>
        <v>11.205882352941176</v>
      </c>
      <c r="Z38" s="29">
        <f>AVERAGE(Z2:Z35)</f>
        <v>54.588235294117645</v>
      </c>
    </row>
    <row r="39" spans="1:34" x14ac:dyDescent="0.25">
      <c r="F39" s="28">
        <f>F38/34</f>
        <v>0.94117647058823528</v>
      </c>
      <c r="G39" s="28">
        <f t="shared" ref="G39:Q39" si="2">G38/34</f>
        <v>1</v>
      </c>
      <c r="H39" s="28">
        <f t="shared" si="2"/>
        <v>0.94117647058823528</v>
      </c>
      <c r="I39" s="28">
        <f t="shared" si="2"/>
        <v>0.97058823529411764</v>
      </c>
      <c r="J39" s="28">
        <f t="shared" si="2"/>
        <v>0.97058823529411764</v>
      </c>
      <c r="K39" s="28">
        <f t="shared" si="2"/>
        <v>0.6470588235294118</v>
      </c>
      <c r="L39" s="28">
        <f t="shared" si="2"/>
        <v>0.58823529411764708</v>
      </c>
      <c r="M39" s="28">
        <f t="shared" si="2"/>
        <v>0.88235294117647056</v>
      </c>
      <c r="N39" s="28">
        <f t="shared" si="2"/>
        <v>0.8529411764705882</v>
      </c>
      <c r="O39" s="28">
        <f t="shared" si="2"/>
        <v>0.67647058823529416</v>
      </c>
      <c r="P39" s="28">
        <f t="shared" si="2"/>
        <v>0.76470588235294112</v>
      </c>
      <c r="Q39" s="28">
        <f t="shared" si="2"/>
        <v>0.52941176470588236</v>
      </c>
      <c r="R39" s="28">
        <f t="shared" ref="R39" si="3">R38/34</f>
        <v>0.3235294117647059</v>
      </c>
      <c r="S39" s="28">
        <f t="shared" ref="S39" si="4">S38/34</f>
        <v>0</v>
      </c>
      <c r="T39" s="28">
        <f t="shared" ref="T39" si="5">T38/34</f>
        <v>0</v>
      </c>
      <c r="U39" s="28">
        <f t="shared" ref="U39" si="6">U38/34</f>
        <v>2.9411764705882353E-2</v>
      </c>
      <c r="V39" s="28">
        <f t="shared" ref="V39" si="7">V38/34</f>
        <v>0.29411764705882354</v>
      </c>
      <c r="W39" s="28">
        <f t="shared" ref="W39" si="8">W38/34</f>
        <v>2.9411764705882353E-2</v>
      </c>
      <c r="X39" s="28">
        <f t="shared" ref="X39" si="9">X38/34</f>
        <v>0.20588235294117646</v>
      </c>
      <c r="Z39" s="29">
        <f>MEDIAN(Z2:Z35)</f>
        <v>56</v>
      </c>
    </row>
    <row r="41" spans="1:34" x14ac:dyDescent="0.25">
      <c r="Q41" s="28">
        <f>AVERAGE(F39:Q39)</f>
        <v>0.81372549019607832</v>
      </c>
    </row>
    <row r="44" spans="1:34" ht="45" x14ac:dyDescent="0.25">
      <c r="A44" s="57"/>
      <c r="B44" s="58" t="s">
        <v>102</v>
      </c>
      <c r="C44" s="58" t="s">
        <v>103</v>
      </c>
      <c r="D44" s="58" t="s">
        <v>132</v>
      </c>
      <c r="E44" s="58" t="s">
        <v>134</v>
      </c>
      <c r="F44" s="58" t="s">
        <v>133</v>
      </c>
      <c r="G44" s="58" t="s">
        <v>135</v>
      </c>
      <c r="H44" s="58" t="s">
        <v>136</v>
      </c>
      <c r="I44" s="58" t="s">
        <v>137</v>
      </c>
    </row>
    <row r="45" spans="1:34" x14ac:dyDescent="0.25">
      <c r="A45" s="59" t="s">
        <v>98</v>
      </c>
      <c r="B45" s="59">
        <v>7</v>
      </c>
      <c r="C45" s="60">
        <v>1</v>
      </c>
      <c r="D45" s="59">
        <v>33</v>
      </c>
      <c r="E45" s="59">
        <v>45</v>
      </c>
      <c r="F45" s="59">
        <v>50</v>
      </c>
      <c r="G45" s="59">
        <v>4</v>
      </c>
      <c r="H45" s="59">
        <v>3</v>
      </c>
      <c r="I45" s="59">
        <v>0</v>
      </c>
      <c r="Z45" s="21">
        <v>23</v>
      </c>
      <c r="AB45" t="s">
        <v>139</v>
      </c>
      <c r="AC45">
        <v>1</v>
      </c>
    </row>
    <row r="46" spans="1:34" x14ac:dyDescent="0.25">
      <c r="A46" s="61" t="s">
        <v>99</v>
      </c>
      <c r="B46" s="61">
        <v>5</v>
      </c>
      <c r="C46" s="62">
        <v>1</v>
      </c>
      <c r="D46" s="61">
        <v>45</v>
      </c>
      <c r="E46" s="61">
        <v>56</v>
      </c>
      <c r="F46" s="61">
        <v>74</v>
      </c>
      <c r="G46" s="61">
        <v>1</v>
      </c>
      <c r="H46" s="61">
        <v>3</v>
      </c>
      <c r="I46" s="61">
        <v>1</v>
      </c>
      <c r="Z46" s="6">
        <v>33</v>
      </c>
      <c r="AB46" t="s">
        <v>140</v>
      </c>
      <c r="AC46">
        <v>0</v>
      </c>
    </row>
    <row r="47" spans="1:34" x14ac:dyDescent="0.25">
      <c r="A47" s="63" t="s">
        <v>100</v>
      </c>
      <c r="B47" s="63">
        <v>18</v>
      </c>
      <c r="C47" s="64">
        <v>0.94</v>
      </c>
      <c r="D47" s="63">
        <v>23</v>
      </c>
      <c r="E47" s="65">
        <v>62</v>
      </c>
      <c r="F47" s="63">
        <v>82</v>
      </c>
      <c r="G47" s="63">
        <v>5</v>
      </c>
      <c r="H47" s="63">
        <v>7</v>
      </c>
      <c r="I47" s="63">
        <v>6</v>
      </c>
      <c r="Z47" s="6">
        <v>33</v>
      </c>
      <c r="AB47" t="s">
        <v>141</v>
      </c>
      <c r="AC47">
        <v>3</v>
      </c>
    </row>
    <row r="48" spans="1:34" x14ac:dyDescent="0.25">
      <c r="A48" s="66" t="s">
        <v>101</v>
      </c>
      <c r="B48" s="66">
        <v>4</v>
      </c>
      <c r="C48" s="67">
        <v>1</v>
      </c>
      <c r="D48" s="66">
        <v>39</v>
      </c>
      <c r="E48" s="68">
        <v>53.5</v>
      </c>
      <c r="F48" s="66">
        <v>62</v>
      </c>
      <c r="G48" s="66">
        <v>2</v>
      </c>
      <c r="H48" s="66">
        <v>2</v>
      </c>
      <c r="I48" s="66">
        <v>0</v>
      </c>
      <c r="Z48" s="21">
        <v>33</v>
      </c>
      <c r="AB48" t="s">
        <v>142</v>
      </c>
      <c r="AC48">
        <v>3</v>
      </c>
    </row>
    <row r="49" spans="1:29" x14ac:dyDescent="0.25">
      <c r="A49" s="57" t="s">
        <v>138</v>
      </c>
      <c r="B49" s="57">
        <v>34</v>
      </c>
      <c r="C49" s="69">
        <v>0.97</v>
      </c>
      <c r="D49" s="57">
        <v>23</v>
      </c>
      <c r="E49" s="57">
        <v>56</v>
      </c>
      <c r="F49" s="57">
        <v>82</v>
      </c>
      <c r="G49" s="57">
        <v>12</v>
      </c>
      <c r="H49" s="57">
        <v>15</v>
      </c>
      <c r="I49" s="57">
        <v>7</v>
      </c>
      <c r="Z49" s="21">
        <v>39</v>
      </c>
      <c r="AB49" t="s">
        <v>143</v>
      </c>
      <c r="AC49">
        <v>5</v>
      </c>
    </row>
    <row r="50" spans="1:29" x14ac:dyDescent="0.25">
      <c r="Z50" s="21">
        <v>39</v>
      </c>
      <c r="AB50" t="s">
        <v>144</v>
      </c>
      <c r="AC50">
        <v>3</v>
      </c>
    </row>
    <row r="51" spans="1:29" x14ac:dyDescent="0.25">
      <c r="Z51" s="27">
        <v>39</v>
      </c>
      <c r="AB51" t="s">
        <v>145</v>
      </c>
      <c r="AC51">
        <v>6</v>
      </c>
    </row>
    <row r="52" spans="1:29" x14ac:dyDescent="0.25">
      <c r="Z52" s="6">
        <v>45</v>
      </c>
      <c r="AB52" t="s">
        <v>146</v>
      </c>
      <c r="AC52">
        <v>5</v>
      </c>
    </row>
    <row r="53" spans="1:29" x14ac:dyDescent="0.25">
      <c r="Z53" s="6">
        <v>45</v>
      </c>
      <c r="AB53" t="s">
        <v>147</v>
      </c>
      <c r="AC53">
        <v>1</v>
      </c>
    </row>
    <row r="54" spans="1:29" x14ac:dyDescent="0.25">
      <c r="Z54" s="14">
        <v>45</v>
      </c>
      <c r="AB54" t="s">
        <v>148</v>
      </c>
      <c r="AC54">
        <v>1</v>
      </c>
    </row>
    <row r="55" spans="1:29" x14ac:dyDescent="0.25">
      <c r="Z55" s="21">
        <v>45</v>
      </c>
      <c r="AB55" t="s">
        <v>149</v>
      </c>
      <c r="AC55">
        <v>1</v>
      </c>
    </row>
    <row r="56" spans="1:29" x14ac:dyDescent="0.25">
      <c r="Z56" s="27">
        <v>45</v>
      </c>
      <c r="AB56" t="s">
        <v>150</v>
      </c>
      <c r="AC56">
        <v>2</v>
      </c>
    </row>
    <row r="57" spans="1:29" x14ac:dyDescent="0.25">
      <c r="Z57" s="6">
        <v>50</v>
      </c>
      <c r="AB57" t="s">
        <v>151</v>
      </c>
      <c r="AC57">
        <v>0</v>
      </c>
    </row>
    <row r="58" spans="1:29" x14ac:dyDescent="0.25">
      <c r="Z58" s="6">
        <v>50</v>
      </c>
      <c r="AB58" t="s">
        <v>152</v>
      </c>
      <c r="AC58">
        <v>2</v>
      </c>
    </row>
    <row r="59" spans="1:29" x14ac:dyDescent="0.25">
      <c r="Z59" s="6">
        <v>50</v>
      </c>
      <c r="AB59" t="s">
        <v>153</v>
      </c>
      <c r="AC59">
        <v>0</v>
      </c>
    </row>
    <row r="60" spans="1:29" x14ac:dyDescent="0.25">
      <c r="Z60" s="14">
        <v>56</v>
      </c>
      <c r="AB60" t="s">
        <v>154</v>
      </c>
      <c r="AC60">
        <v>1</v>
      </c>
    </row>
    <row r="61" spans="1:29" x14ac:dyDescent="0.25">
      <c r="Z61" s="14">
        <v>56</v>
      </c>
    </row>
    <row r="62" spans="1:29" x14ac:dyDescent="0.25">
      <c r="Z62" s="14">
        <v>56</v>
      </c>
    </row>
    <row r="63" spans="1:29" x14ac:dyDescent="0.25">
      <c r="Z63" s="21">
        <v>56</v>
      </c>
    </row>
    <row r="64" spans="1:29" x14ac:dyDescent="0.25">
      <c r="Z64" s="21">
        <v>56</v>
      </c>
    </row>
    <row r="65" spans="26:26" x14ac:dyDescent="0.25">
      <c r="Z65" s="21">
        <v>56</v>
      </c>
    </row>
    <row r="66" spans="26:26" x14ac:dyDescent="0.25">
      <c r="Z66" s="21">
        <v>62</v>
      </c>
    </row>
    <row r="67" spans="26:26" x14ac:dyDescent="0.25">
      <c r="Z67" s="21">
        <v>62</v>
      </c>
    </row>
    <row r="68" spans="26:26" x14ac:dyDescent="0.25">
      <c r="Z68" s="21">
        <v>62</v>
      </c>
    </row>
    <row r="69" spans="26:26" x14ac:dyDescent="0.25">
      <c r="Z69" s="27">
        <v>62</v>
      </c>
    </row>
    <row r="70" spans="26:26" x14ac:dyDescent="0.25">
      <c r="Z70" s="27">
        <v>62</v>
      </c>
    </row>
    <row r="71" spans="26:26" x14ac:dyDescent="0.25">
      <c r="Z71" s="21">
        <v>68</v>
      </c>
    </row>
    <row r="72" spans="26:26" x14ac:dyDescent="0.25">
      <c r="Z72" s="21">
        <v>70</v>
      </c>
    </row>
    <row r="73" spans="26:26" x14ac:dyDescent="0.25">
      <c r="Z73" s="21">
        <v>72</v>
      </c>
    </row>
    <row r="74" spans="26:26" x14ac:dyDescent="0.25">
      <c r="Z74" s="14">
        <v>74</v>
      </c>
    </row>
    <row r="75" spans="26:26" x14ac:dyDescent="0.25">
      <c r="Z75" s="21">
        <v>74</v>
      </c>
    </row>
    <row r="76" spans="26:26" x14ac:dyDescent="0.25">
      <c r="Z76" s="21">
        <v>78</v>
      </c>
    </row>
    <row r="77" spans="26:26" x14ac:dyDescent="0.25">
      <c r="Z77" s="21">
        <v>78</v>
      </c>
    </row>
    <row r="78" spans="26:26" x14ac:dyDescent="0.25">
      <c r="Z78" s="21">
        <v>82</v>
      </c>
    </row>
    <row r="87" spans="2:14" x14ac:dyDescent="0.25">
      <c r="L87" t="s">
        <v>155</v>
      </c>
      <c r="M87" t="s">
        <v>156</v>
      </c>
      <c r="N87" t="s">
        <v>157</v>
      </c>
    </row>
    <row r="88" spans="2:14" x14ac:dyDescent="0.25">
      <c r="L88" s="28">
        <v>0.65</v>
      </c>
      <c r="M88" s="28">
        <v>0.77</v>
      </c>
      <c r="N88" s="28">
        <v>0.81</v>
      </c>
    </row>
    <row r="89" spans="2:14" x14ac:dyDescent="0.25">
      <c r="B89">
        <v>39</v>
      </c>
      <c r="C89">
        <v>50</v>
      </c>
      <c r="D89">
        <v>56</v>
      </c>
    </row>
    <row r="90" spans="2:14" x14ac:dyDescent="0.25">
      <c r="B90" t="s">
        <v>155</v>
      </c>
      <c r="C90" t="s">
        <v>156</v>
      </c>
      <c r="D90" t="s">
        <v>157</v>
      </c>
    </row>
    <row r="91" spans="2:14" x14ac:dyDescent="0.25">
      <c r="B91">
        <v>39</v>
      </c>
      <c r="C91">
        <v>50</v>
      </c>
      <c r="D91">
        <v>56</v>
      </c>
    </row>
  </sheetData>
  <sortState ref="Z45:Z78">
    <sortCondition ref="Z45"/>
  </sortState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23"/>
  <sheetViews>
    <sheetView topLeftCell="R1" zoomScaleNormal="100" workbookViewId="0">
      <selection activeCell="AT2" activeCellId="2" sqref="B2:B44 D2:F44 AT2:AT44"/>
    </sheetView>
  </sheetViews>
  <sheetFormatPr defaultRowHeight="15" x14ac:dyDescent="0.25"/>
  <cols>
    <col min="1" max="1" width="27.7109375" customWidth="1"/>
    <col min="7" max="44" width="4.28515625" customWidth="1"/>
  </cols>
  <sheetData>
    <row r="1" spans="1:54" ht="15" customHeight="1" thickBot="1" x14ac:dyDescent="0.3">
      <c r="B1" s="31" t="s">
        <v>104</v>
      </c>
      <c r="C1" s="32" t="s">
        <v>105</v>
      </c>
      <c r="D1" s="30" t="s">
        <v>106</v>
      </c>
      <c r="E1" s="30" t="s">
        <v>107</v>
      </c>
      <c r="F1" s="30" t="s">
        <v>108</v>
      </c>
      <c r="G1" s="70" t="s">
        <v>79</v>
      </c>
      <c r="H1" s="70" t="s">
        <v>80</v>
      </c>
      <c r="I1" s="70" t="s">
        <v>81</v>
      </c>
      <c r="J1" s="70" t="s">
        <v>82</v>
      </c>
      <c r="K1" s="70" t="s">
        <v>83</v>
      </c>
      <c r="L1" s="70" t="s">
        <v>84</v>
      </c>
      <c r="M1" s="70" t="s">
        <v>85</v>
      </c>
      <c r="N1" s="70" t="s">
        <v>86</v>
      </c>
      <c r="O1" s="70" t="s">
        <v>87</v>
      </c>
      <c r="P1" s="70" t="s">
        <v>88</v>
      </c>
      <c r="Q1" s="70" t="s">
        <v>89</v>
      </c>
      <c r="R1" s="70" t="s">
        <v>90</v>
      </c>
      <c r="S1" s="70" t="s">
        <v>91</v>
      </c>
      <c r="T1" s="70" t="s">
        <v>92</v>
      </c>
      <c r="U1" s="70" t="s">
        <v>93</v>
      </c>
      <c r="V1" s="70" t="s">
        <v>94</v>
      </c>
      <c r="W1" s="70" t="s">
        <v>95</v>
      </c>
      <c r="X1" s="70" t="s">
        <v>96</v>
      </c>
      <c r="Y1" s="70" t="s">
        <v>97</v>
      </c>
      <c r="Z1" s="70" t="s">
        <v>158</v>
      </c>
      <c r="AA1" s="70" t="s">
        <v>159</v>
      </c>
      <c r="AB1" s="70" t="s">
        <v>160</v>
      </c>
      <c r="AC1" s="70" t="s">
        <v>161</v>
      </c>
      <c r="AD1" s="70" t="s">
        <v>162</v>
      </c>
      <c r="AE1" s="70" t="s">
        <v>163</v>
      </c>
      <c r="AF1" s="70" t="s">
        <v>164</v>
      </c>
      <c r="AG1" s="30" t="s">
        <v>191</v>
      </c>
      <c r="AH1" s="30" t="s">
        <v>192</v>
      </c>
      <c r="AI1" s="30" t="s">
        <v>193</v>
      </c>
      <c r="AJ1" s="30" t="s">
        <v>194</v>
      </c>
      <c r="AK1" s="30" t="s">
        <v>195</v>
      </c>
      <c r="AL1" s="30" t="s">
        <v>196</v>
      </c>
      <c r="AM1" s="30" t="s">
        <v>197</v>
      </c>
      <c r="AN1" s="30" t="s">
        <v>198</v>
      </c>
      <c r="AO1" s="30" t="s">
        <v>199</v>
      </c>
      <c r="AP1" s="30" t="s">
        <v>200</v>
      </c>
      <c r="AQ1" s="30" t="s">
        <v>201</v>
      </c>
      <c r="AR1" s="30" t="s">
        <v>202</v>
      </c>
      <c r="AS1" s="33" t="s">
        <v>109</v>
      </c>
      <c r="AT1" s="34" t="s">
        <v>110</v>
      </c>
      <c r="AU1" t="s">
        <v>102</v>
      </c>
      <c r="AV1" t="s">
        <v>103</v>
      </c>
      <c r="AW1" t="s">
        <v>132</v>
      </c>
      <c r="AX1" t="s">
        <v>134</v>
      </c>
      <c r="AY1" t="s">
        <v>133</v>
      </c>
      <c r="AZ1" t="s">
        <v>182</v>
      </c>
      <c r="BA1" t="s">
        <v>183</v>
      </c>
      <c r="BB1" t="s">
        <v>184</v>
      </c>
    </row>
    <row r="2" spans="1:54" s="1" customFormat="1" ht="15.75" thickBot="1" x14ac:dyDescent="0.3">
      <c r="A2" s="1" t="s">
        <v>98</v>
      </c>
      <c r="B2" s="39">
        <v>290102</v>
      </c>
      <c r="C2" s="40" t="s">
        <v>13</v>
      </c>
      <c r="D2" s="41" t="s">
        <v>41</v>
      </c>
      <c r="E2" s="41" t="s">
        <v>42</v>
      </c>
      <c r="F2" s="41" t="s">
        <v>19</v>
      </c>
      <c r="G2" s="71">
        <v>1</v>
      </c>
      <c r="H2" s="72">
        <v>1</v>
      </c>
      <c r="I2" s="72">
        <v>1</v>
      </c>
      <c r="J2" s="72">
        <v>0</v>
      </c>
      <c r="K2" s="72">
        <v>0</v>
      </c>
      <c r="L2" s="72">
        <v>1</v>
      </c>
      <c r="M2" s="72">
        <v>1</v>
      </c>
      <c r="N2" s="72">
        <v>0</v>
      </c>
      <c r="O2" s="72">
        <v>0</v>
      </c>
      <c r="P2" s="72">
        <v>0</v>
      </c>
      <c r="Q2" s="72">
        <v>1</v>
      </c>
      <c r="R2" s="72">
        <v>0</v>
      </c>
      <c r="S2" s="72">
        <v>1</v>
      </c>
      <c r="T2" s="72">
        <v>0</v>
      </c>
      <c r="U2" s="72">
        <v>0</v>
      </c>
      <c r="V2" s="72">
        <v>2</v>
      </c>
      <c r="W2" s="72">
        <v>0</v>
      </c>
      <c r="X2" s="72">
        <v>0</v>
      </c>
      <c r="Y2" s="72">
        <v>1</v>
      </c>
      <c r="Z2" s="72">
        <v>0</v>
      </c>
      <c r="AA2" s="72">
        <v>0</v>
      </c>
      <c r="AB2" s="72">
        <v>1</v>
      </c>
      <c r="AC2" s="72">
        <v>0</v>
      </c>
      <c r="AD2" s="72">
        <v>1</v>
      </c>
      <c r="AE2" s="72">
        <v>0</v>
      </c>
      <c r="AF2" s="72">
        <v>1</v>
      </c>
      <c r="AG2" s="80">
        <v>1</v>
      </c>
      <c r="AH2" s="81">
        <v>2</v>
      </c>
      <c r="AI2" s="81">
        <v>1</v>
      </c>
      <c r="AJ2" s="81">
        <v>0</v>
      </c>
      <c r="AK2" s="81">
        <v>1</v>
      </c>
      <c r="AL2" s="81">
        <v>1</v>
      </c>
      <c r="AM2" s="81">
        <v>1</v>
      </c>
      <c r="AN2" s="81">
        <v>0</v>
      </c>
      <c r="AO2" s="81">
        <v>1</v>
      </c>
      <c r="AP2" s="81">
        <v>1</v>
      </c>
      <c r="AQ2" s="81">
        <v>1</v>
      </c>
      <c r="AR2" s="81">
        <v>1</v>
      </c>
      <c r="AS2" s="42">
        <v>24</v>
      </c>
      <c r="AT2" s="42">
        <v>46</v>
      </c>
      <c r="AU2" s="1">
        <v>7</v>
      </c>
      <c r="AV2" s="51">
        <v>1</v>
      </c>
      <c r="AW2" s="1">
        <v>46</v>
      </c>
      <c r="AX2" s="1">
        <v>69</v>
      </c>
      <c r="AY2" s="1">
        <v>71</v>
      </c>
      <c r="AZ2" s="1">
        <v>1</v>
      </c>
      <c r="BA2" s="1">
        <v>6</v>
      </c>
      <c r="BB2" s="1">
        <v>0</v>
      </c>
    </row>
    <row r="3" spans="1:54" s="1" customFormat="1" ht="15.75" thickBot="1" x14ac:dyDescent="0.3">
      <c r="B3" s="39">
        <v>290102</v>
      </c>
      <c r="C3" s="40" t="s">
        <v>13</v>
      </c>
      <c r="D3" s="41" t="s">
        <v>46</v>
      </c>
      <c r="E3" s="41" t="s">
        <v>47</v>
      </c>
      <c r="F3" s="41" t="s">
        <v>27</v>
      </c>
      <c r="G3" s="73">
        <v>1</v>
      </c>
      <c r="H3" s="74">
        <v>1</v>
      </c>
      <c r="I3" s="74">
        <v>1</v>
      </c>
      <c r="J3" s="74">
        <v>0</v>
      </c>
      <c r="K3" s="74">
        <v>0</v>
      </c>
      <c r="L3" s="74">
        <v>1</v>
      </c>
      <c r="M3" s="74">
        <v>0</v>
      </c>
      <c r="N3" s="74">
        <v>4</v>
      </c>
      <c r="O3" s="74">
        <v>1</v>
      </c>
      <c r="P3" s="74">
        <v>1</v>
      </c>
      <c r="Q3" s="74">
        <v>0</v>
      </c>
      <c r="R3" s="74">
        <v>0</v>
      </c>
      <c r="S3" s="74">
        <v>0</v>
      </c>
      <c r="T3" s="74">
        <v>1</v>
      </c>
      <c r="U3" s="74">
        <v>0</v>
      </c>
      <c r="V3" s="74">
        <v>1</v>
      </c>
      <c r="W3" s="74">
        <v>1</v>
      </c>
      <c r="X3" s="74">
        <v>0</v>
      </c>
      <c r="Y3" s="74">
        <v>1</v>
      </c>
      <c r="Z3" s="74">
        <v>0</v>
      </c>
      <c r="AA3" s="74">
        <v>0</v>
      </c>
      <c r="AB3" s="74">
        <v>0</v>
      </c>
      <c r="AC3" s="74">
        <v>0</v>
      </c>
      <c r="AD3" s="74">
        <v>1</v>
      </c>
      <c r="AE3" s="74">
        <v>1</v>
      </c>
      <c r="AF3" s="74">
        <v>3</v>
      </c>
      <c r="AG3" s="82">
        <v>1</v>
      </c>
      <c r="AH3" s="83">
        <v>3</v>
      </c>
      <c r="AI3" s="83">
        <v>1</v>
      </c>
      <c r="AJ3" s="83">
        <v>0</v>
      </c>
      <c r="AK3" s="83">
        <v>2</v>
      </c>
      <c r="AL3" s="83">
        <v>2</v>
      </c>
      <c r="AM3" s="83">
        <v>3</v>
      </c>
      <c r="AN3" s="83">
        <v>2</v>
      </c>
      <c r="AO3" s="83">
        <v>1</v>
      </c>
      <c r="AP3" s="83">
        <v>2</v>
      </c>
      <c r="AQ3" s="83">
        <v>1</v>
      </c>
      <c r="AR3" s="83">
        <v>1</v>
      </c>
      <c r="AS3" s="42">
        <v>38</v>
      </c>
      <c r="AT3" s="42">
        <v>64</v>
      </c>
    </row>
    <row r="4" spans="1:54" s="1" customFormat="1" ht="15.75" thickBot="1" x14ac:dyDescent="0.3">
      <c r="B4" s="39">
        <v>290102</v>
      </c>
      <c r="C4" s="40" t="s">
        <v>13</v>
      </c>
      <c r="D4" s="41" t="s">
        <v>70</v>
      </c>
      <c r="E4" s="41" t="s">
        <v>71</v>
      </c>
      <c r="F4" s="41" t="s">
        <v>72</v>
      </c>
      <c r="G4" s="73">
        <v>1</v>
      </c>
      <c r="H4" s="74">
        <v>1</v>
      </c>
      <c r="I4" s="74">
        <v>1</v>
      </c>
      <c r="J4" s="74">
        <v>1</v>
      </c>
      <c r="K4" s="74">
        <v>0</v>
      </c>
      <c r="L4" s="74">
        <v>1</v>
      </c>
      <c r="M4" s="74">
        <v>1</v>
      </c>
      <c r="N4" s="74">
        <v>3</v>
      </c>
      <c r="O4" s="74">
        <v>1</v>
      </c>
      <c r="P4" s="74">
        <v>0</v>
      </c>
      <c r="Q4" s="74">
        <v>0</v>
      </c>
      <c r="R4" s="74">
        <v>0</v>
      </c>
      <c r="S4" s="74">
        <v>0</v>
      </c>
      <c r="T4" s="74">
        <v>0</v>
      </c>
      <c r="U4" s="74">
        <v>0</v>
      </c>
      <c r="V4" s="74">
        <v>1</v>
      </c>
      <c r="W4" s="74">
        <v>0</v>
      </c>
      <c r="X4" s="74">
        <v>1</v>
      </c>
      <c r="Y4" s="74">
        <v>1</v>
      </c>
      <c r="Z4" s="74">
        <v>0</v>
      </c>
      <c r="AA4" s="74">
        <v>0</v>
      </c>
      <c r="AB4" s="74">
        <v>1</v>
      </c>
      <c r="AC4" s="74">
        <v>0</v>
      </c>
      <c r="AD4" s="74">
        <v>1</v>
      </c>
      <c r="AE4" s="74">
        <v>0</v>
      </c>
      <c r="AF4" s="74">
        <v>3</v>
      </c>
      <c r="AG4" s="82">
        <v>1</v>
      </c>
      <c r="AH4" s="83">
        <v>5</v>
      </c>
      <c r="AI4" s="83">
        <v>1</v>
      </c>
      <c r="AJ4" s="83">
        <v>1</v>
      </c>
      <c r="AK4" s="83">
        <v>2</v>
      </c>
      <c r="AL4" s="83">
        <v>2</v>
      </c>
      <c r="AM4" s="83">
        <v>3</v>
      </c>
      <c r="AN4" s="83">
        <v>2</v>
      </c>
      <c r="AO4" s="83">
        <v>1</v>
      </c>
      <c r="AP4" s="83">
        <v>2</v>
      </c>
      <c r="AQ4" s="83">
        <v>1</v>
      </c>
      <c r="AR4" s="83">
        <v>1</v>
      </c>
      <c r="AS4" s="42">
        <v>40</v>
      </c>
      <c r="AT4" s="42">
        <v>66</v>
      </c>
    </row>
    <row r="5" spans="1:54" s="1" customFormat="1" ht="15.75" thickBot="1" x14ac:dyDescent="0.3">
      <c r="B5" s="39">
        <v>290102</v>
      </c>
      <c r="C5" s="40" t="s">
        <v>13</v>
      </c>
      <c r="D5" s="41" t="s">
        <v>36</v>
      </c>
      <c r="E5" s="41" t="s">
        <v>37</v>
      </c>
      <c r="F5" s="41" t="s">
        <v>38</v>
      </c>
      <c r="G5" s="73">
        <v>1</v>
      </c>
      <c r="H5" s="74">
        <v>0</v>
      </c>
      <c r="I5" s="74">
        <v>1</v>
      </c>
      <c r="J5" s="74">
        <v>1</v>
      </c>
      <c r="K5" s="74">
        <v>1</v>
      </c>
      <c r="L5" s="74">
        <v>1</v>
      </c>
      <c r="M5" s="74">
        <v>0</v>
      </c>
      <c r="N5" s="74">
        <v>4</v>
      </c>
      <c r="O5" s="74">
        <v>1</v>
      </c>
      <c r="P5" s="74">
        <v>0</v>
      </c>
      <c r="Q5" s="74">
        <v>0</v>
      </c>
      <c r="R5" s="74">
        <v>0</v>
      </c>
      <c r="S5" s="74">
        <v>1</v>
      </c>
      <c r="T5" s="74">
        <v>1</v>
      </c>
      <c r="U5" s="74">
        <v>1</v>
      </c>
      <c r="V5" s="74">
        <v>2</v>
      </c>
      <c r="W5" s="74">
        <v>1</v>
      </c>
      <c r="X5" s="74">
        <v>1</v>
      </c>
      <c r="Y5" s="74">
        <v>1</v>
      </c>
      <c r="Z5" s="74">
        <v>0</v>
      </c>
      <c r="AA5" s="74">
        <v>1</v>
      </c>
      <c r="AB5" s="74">
        <v>1</v>
      </c>
      <c r="AC5" s="74">
        <v>0</v>
      </c>
      <c r="AD5" s="74">
        <v>1</v>
      </c>
      <c r="AE5" s="74">
        <v>1</v>
      </c>
      <c r="AF5" s="74">
        <v>2</v>
      </c>
      <c r="AG5" s="82">
        <v>1</v>
      </c>
      <c r="AH5" s="83">
        <v>5</v>
      </c>
      <c r="AI5" s="83">
        <v>1</v>
      </c>
      <c r="AJ5" s="83">
        <v>1</v>
      </c>
      <c r="AK5" s="83">
        <v>2</v>
      </c>
      <c r="AL5" s="83">
        <v>1</v>
      </c>
      <c r="AM5" s="83">
        <v>1</v>
      </c>
      <c r="AN5" s="83">
        <v>2</v>
      </c>
      <c r="AO5" s="83">
        <v>1</v>
      </c>
      <c r="AP5" s="83">
        <v>1</v>
      </c>
      <c r="AQ5" s="83">
        <v>1</v>
      </c>
      <c r="AR5" s="83">
        <v>1</v>
      </c>
      <c r="AS5" s="42">
        <v>42</v>
      </c>
      <c r="AT5" s="42">
        <v>69</v>
      </c>
    </row>
    <row r="6" spans="1:54" s="1" customFormat="1" ht="15.75" thickBot="1" x14ac:dyDescent="0.3">
      <c r="B6" s="39">
        <v>290102</v>
      </c>
      <c r="C6" s="40" t="s">
        <v>13</v>
      </c>
      <c r="D6" s="41" t="s">
        <v>51</v>
      </c>
      <c r="E6" s="41" t="s">
        <v>53</v>
      </c>
      <c r="F6" s="41" t="s">
        <v>30</v>
      </c>
      <c r="G6" s="73">
        <v>1</v>
      </c>
      <c r="H6" s="74">
        <v>1</v>
      </c>
      <c r="I6" s="74">
        <v>1</v>
      </c>
      <c r="J6" s="74">
        <v>1</v>
      </c>
      <c r="K6" s="74">
        <v>1</v>
      </c>
      <c r="L6" s="74">
        <v>1</v>
      </c>
      <c r="M6" s="74">
        <v>1</v>
      </c>
      <c r="N6" s="74">
        <v>1</v>
      </c>
      <c r="O6" s="74">
        <v>1</v>
      </c>
      <c r="P6" s="74">
        <v>0</v>
      </c>
      <c r="Q6" s="74">
        <v>1</v>
      </c>
      <c r="R6" s="74">
        <v>1</v>
      </c>
      <c r="S6" s="74">
        <v>1</v>
      </c>
      <c r="T6" s="74">
        <v>1</v>
      </c>
      <c r="U6" s="74">
        <v>1</v>
      </c>
      <c r="V6" s="74">
        <v>1</v>
      </c>
      <c r="W6" s="74">
        <v>1</v>
      </c>
      <c r="X6" s="74">
        <v>1</v>
      </c>
      <c r="Y6" s="74">
        <v>1</v>
      </c>
      <c r="Z6" s="74">
        <v>0</v>
      </c>
      <c r="AA6" s="74">
        <v>1</v>
      </c>
      <c r="AB6" s="74">
        <v>0</v>
      </c>
      <c r="AC6" s="74">
        <v>0</v>
      </c>
      <c r="AD6" s="74">
        <v>1</v>
      </c>
      <c r="AE6" s="74">
        <v>0</v>
      </c>
      <c r="AF6" s="74">
        <v>4</v>
      </c>
      <c r="AG6" s="82">
        <v>1</v>
      </c>
      <c r="AH6" s="83">
        <v>4</v>
      </c>
      <c r="AI6" s="83">
        <v>1</v>
      </c>
      <c r="AJ6" s="83">
        <v>1</v>
      </c>
      <c r="AK6" s="83">
        <v>1</v>
      </c>
      <c r="AL6" s="83">
        <v>1</v>
      </c>
      <c r="AM6" s="83">
        <v>3</v>
      </c>
      <c r="AN6" s="83">
        <v>2</v>
      </c>
      <c r="AO6" s="83">
        <v>2</v>
      </c>
      <c r="AP6" s="83">
        <v>1</v>
      </c>
      <c r="AQ6" s="83">
        <v>1</v>
      </c>
      <c r="AR6" s="83">
        <v>1</v>
      </c>
      <c r="AS6" s="42">
        <v>43</v>
      </c>
      <c r="AT6" s="42">
        <v>70</v>
      </c>
    </row>
    <row r="7" spans="1:54" s="1" customFormat="1" ht="15.75" thickBot="1" x14ac:dyDescent="0.3">
      <c r="B7" s="39">
        <v>290102</v>
      </c>
      <c r="C7" s="40" t="s">
        <v>13</v>
      </c>
      <c r="D7" s="41" t="s">
        <v>14</v>
      </c>
      <c r="E7" s="41" t="s">
        <v>15</v>
      </c>
      <c r="F7" s="41" t="s">
        <v>16</v>
      </c>
      <c r="G7" s="73">
        <v>1</v>
      </c>
      <c r="H7" s="74">
        <v>1</v>
      </c>
      <c r="I7" s="74">
        <v>1</v>
      </c>
      <c r="J7" s="74">
        <v>1</v>
      </c>
      <c r="K7" s="74">
        <v>1</v>
      </c>
      <c r="L7" s="74">
        <v>1</v>
      </c>
      <c r="M7" s="74">
        <v>1</v>
      </c>
      <c r="N7" s="74">
        <v>4</v>
      </c>
      <c r="O7" s="74">
        <v>0</v>
      </c>
      <c r="P7" s="74">
        <v>1</v>
      </c>
      <c r="Q7" s="74">
        <v>1</v>
      </c>
      <c r="R7" s="74">
        <v>1</v>
      </c>
      <c r="S7" s="74">
        <v>1</v>
      </c>
      <c r="T7" s="74">
        <v>1</v>
      </c>
      <c r="U7" s="74">
        <v>1</v>
      </c>
      <c r="V7" s="74">
        <v>1</v>
      </c>
      <c r="W7" s="74">
        <v>1</v>
      </c>
      <c r="X7" s="74">
        <v>0</v>
      </c>
      <c r="Y7" s="74">
        <v>1</v>
      </c>
      <c r="Z7" s="74">
        <v>0</v>
      </c>
      <c r="AA7" s="74">
        <v>1</v>
      </c>
      <c r="AB7" s="74">
        <v>1</v>
      </c>
      <c r="AC7" s="74">
        <v>1</v>
      </c>
      <c r="AD7" s="74">
        <v>1</v>
      </c>
      <c r="AE7" s="74">
        <v>1</v>
      </c>
      <c r="AF7" s="74">
        <v>3</v>
      </c>
      <c r="AG7" s="82">
        <v>1</v>
      </c>
      <c r="AH7" s="83">
        <v>3</v>
      </c>
      <c r="AI7" s="83">
        <v>1</v>
      </c>
      <c r="AJ7" s="83">
        <v>1</v>
      </c>
      <c r="AK7" s="83">
        <v>1</v>
      </c>
      <c r="AL7" s="83">
        <v>1</v>
      </c>
      <c r="AM7" s="83">
        <v>3</v>
      </c>
      <c r="AN7" s="83">
        <v>1</v>
      </c>
      <c r="AO7" s="83">
        <v>1</v>
      </c>
      <c r="AP7" s="83">
        <v>1</v>
      </c>
      <c r="AQ7" s="83">
        <v>1</v>
      </c>
      <c r="AR7" s="83">
        <v>1</v>
      </c>
      <c r="AS7" s="42">
        <v>44</v>
      </c>
      <c r="AT7" s="42">
        <v>71</v>
      </c>
    </row>
    <row r="8" spans="1:54" s="1" customFormat="1" ht="15.75" thickBot="1" x14ac:dyDescent="0.3">
      <c r="B8" s="39">
        <v>290102</v>
      </c>
      <c r="C8" s="40" t="s">
        <v>13</v>
      </c>
      <c r="D8" s="41" t="s">
        <v>17</v>
      </c>
      <c r="E8" s="41" t="s">
        <v>18</v>
      </c>
      <c r="F8" s="41" t="s">
        <v>19</v>
      </c>
      <c r="G8" s="73">
        <v>1</v>
      </c>
      <c r="H8" s="74">
        <v>1</v>
      </c>
      <c r="I8" s="74">
        <v>1</v>
      </c>
      <c r="J8" s="74">
        <v>1</v>
      </c>
      <c r="K8" s="74">
        <v>1</v>
      </c>
      <c r="L8" s="74">
        <v>1</v>
      </c>
      <c r="M8" s="74">
        <v>1</v>
      </c>
      <c r="N8" s="74">
        <v>5</v>
      </c>
      <c r="O8" s="74">
        <v>1</v>
      </c>
      <c r="P8" s="74">
        <v>0</v>
      </c>
      <c r="Q8" s="74">
        <v>0</v>
      </c>
      <c r="R8" s="74">
        <v>0</v>
      </c>
      <c r="S8" s="74">
        <v>1</v>
      </c>
      <c r="T8" s="74">
        <v>1</v>
      </c>
      <c r="U8" s="74">
        <v>0</v>
      </c>
      <c r="V8" s="74">
        <v>1</v>
      </c>
      <c r="W8" s="74">
        <v>1</v>
      </c>
      <c r="X8" s="74">
        <v>1</v>
      </c>
      <c r="Y8" s="74">
        <v>0</v>
      </c>
      <c r="Z8" s="74">
        <v>0</v>
      </c>
      <c r="AA8" s="74">
        <v>0</v>
      </c>
      <c r="AB8" s="74">
        <v>1</v>
      </c>
      <c r="AC8" s="74">
        <v>0</v>
      </c>
      <c r="AD8" s="74">
        <v>1</v>
      </c>
      <c r="AE8" s="74">
        <v>1</v>
      </c>
      <c r="AF8" s="74">
        <v>1</v>
      </c>
      <c r="AG8" s="82">
        <v>1</v>
      </c>
      <c r="AH8" s="83">
        <v>5</v>
      </c>
      <c r="AI8" s="83">
        <v>1</v>
      </c>
      <c r="AJ8" s="83">
        <v>1</v>
      </c>
      <c r="AK8" s="83">
        <v>2</v>
      </c>
      <c r="AL8" s="83">
        <v>2</v>
      </c>
      <c r="AM8" s="83">
        <v>2</v>
      </c>
      <c r="AN8" s="83">
        <v>2</v>
      </c>
      <c r="AO8" s="83">
        <v>2</v>
      </c>
      <c r="AP8" s="83">
        <v>2</v>
      </c>
      <c r="AQ8" s="83">
        <v>1</v>
      </c>
      <c r="AR8" s="83">
        <v>1</v>
      </c>
      <c r="AS8" s="42">
        <v>44</v>
      </c>
      <c r="AT8" s="42">
        <v>71</v>
      </c>
    </row>
    <row r="9" spans="1:54" s="9" customFormat="1" ht="15.75" thickBot="1" x14ac:dyDescent="0.3">
      <c r="A9" s="9" t="s">
        <v>99</v>
      </c>
      <c r="B9" s="43">
        <v>290103</v>
      </c>
      <c r="C9" s="44" t="s">
        <v>0</v>
      </c>
      <c r="D9" s="45" t="s">
        <v>51</v>
      </c>
      <c r="E9" s="45" t="s">
        <v>29</v>
      </c>
      <c r="F9" s="45" t="s">
        <v>52</v>
      </c>
      <c r="G9" s="73">
        <v>1</v>
      </c>
      <c r="H9" s="74">
        <v>1</v>
      </c>
      <c r="I9" s="74">
        <v>1</v>
      </c>
      <c r="J9" s="74">
        <v>1</v>
      </c>
      <c r="K9" s="74">
        <v>1</v>
      </c>
      <c r="L9" s="74">
        <v>1</v>
      </c>
      <c r="M9" s="74">
        <v>0</v>
      </c>
      <c r="N9" s="74">
        <v>4</v>
      </c>
      <c r="O9" s="74">
        <v>1</v>
      </c>
      <c r="P9" s="74">
        <v>0</v>
      </c>
      <c r="Q9" s="74">
        <v>1</v>
      </c>
      <c r="R9" s="74">
        <v>0</v>
      </c>
      <c r="S9" s="74">
        <v>1</v>
      </c>
      <c r="T9" s="74">
        <v>0</v>
      </c>
      <c r="U9" s="74">
        <v>0</v>
      </c>
      <c r="V9" s="74">
        <v>1</v>
      </c>
      <c r="W9" s="74">
        <v>1</v>
      </c>
      <c r="X9" s="74">
        <v>0</v>
      </c>
      <c r="Y9" s="74">
        <v>1</v>
      </c>
      <c r="Z9" s="74">
        <v>0</v>
      </c>
      <c r="AA9" s="74">
        <v>0</v>
      </c>
      <c r="AB9" s="74">
        <v>1</v>
      </c>
      <c r="AC9" s="74">
        <v>0</v>
      </c>
      <c r="AD9" s="74">
        <v>1</v>
      </c>
      <c r="AE9" s="74">
        <v>0</v>
      </c>
      <c r="AF9" s="74">
        <v>1</v>
      </c>
      <c r="AG9" s="82">
        <v>1</v>
      </c>
      <c r="AH9" s="83">
        <v>3</v>
      </c>
      <c r="AI9" s="83">
        <v>1</v>
      </c>
      <c r="AJ9" s="83">
        <v>1</v>
      </c>
      <c r="AK9" s="83">
        <v>1</v>
      </c>
      <c r="AL9" s="83">
        <v>1</v>
      </c>
      <c r="AM9" s="83">
        <v>0</v>
      </c>
      <c r="AN9" s="83">
        <v>0</v>
      </c>
      <c r="AO9" s="83">
        <v>1</v>
      </c>
      <c r="AP9" s="83">
        <v>1</v>
      </c>
      <c r="AQ9" s="83">
        <v>1</v>
      </c>
      <c r="AR9" s="83">
        <v>1</v>
      </c>
      <c r="AS9" s="46">
        <v>31</v>
      </c>
      <c r="AT9" s="46">
        <v>55</v>
      </c>
      <c r="AU9" s="9">
        <v>7</v>
      </c>
      <c r="AV9" s="52">
        <v>1</v>
      </c>
      <c r="AW9" s="9">
        <v>55</v>
      </c>
      <c r="AX9" s="9">
        <v>72</v>
      </c>
      <c r="AY9" s="9">
        <v>89</v>
      </c>
      <c r="AZ9" s="9">
        <v>1</v>
      </c>
      <c r="BA9" s="9">
        <v>2</v>
      </c>
      <c r="BB9" s="9">
        <v>5</v>
      </c>
    </row>
    <row r="10" spans="1:54" s="9" customFormat="1" ht="15.75" thickBot="1" x14ac:dyDescent="0.3">
      <c r="B10" s="43">
        <v>290103</v>
      </c>
      <c r="C10" s="44" t="s">
        <v>0</v>
      </c>
      <c r="D10" s="45" t="s">
        <v>129</v>
      </c>
      <c r="E10" s="45" t="s">
        <v>130</v>
      </c>
      <c r="F10" s="45" t="s">
        <v>131</v>
      </c>
      <c r="G10" s="73">
        <v>1</v>
      </c>
      <c r="H10" s="74">
        <v>1</v>
      </c>
      <c r="I10" s="74">
        <v>1</v>
      </c>
      <c r="J10" s="74">
        <v>1</v>
      </c>
      <c r="K10" s="74">
        <v>1</v>
      </c>
      <c r="L10" s="74">
        <v>0</v>
      </c>
      <c r="M10" s="74">
        <v>0</v>
      </c>
      <c r="N10" s="74">
        <v>3</v>
      </c>
      <c r="O10" s="74">
        <v>0</v>
      </c>
      <c r="P10" s="74">
        <v>0</v>
      </c>
      <c r="Q10" s="74">
        <v>0</v>
      </c>
      <c r="R10" s="74">
        <v>0</v>
      </c>
      <c r="S10" s="74">
        <v>1</v>
      </c>
      <c r="T10" s="74">
        <v>1</v>
      </c>
      <c r="U10" s="74">
        <v>1</v>
      </c>
      <c r="V10" s="74">
        <v>2</v>
      </c>
      <c r="W10" s="74">
        <v>1</v>
      </c>
      <c r="X10" s="74">
        <v>1</v>
      </c>
      <c r="Y10" s="74">
        <v>1</v>
      </c>
      <c r="Z10" s="74">
        <v>0</v>
      </c>
      <c r="AA10" s="74">
        <v>0</v>
      </c>
      <c r="AB10" s="74">
        <v>1</v>
      </c>
      <c r="AC10" s="74">
        <v>0</v>
      </c>
      <c r="AD10" s="74">
        <v>1</v>
      </c>
      <c r="AE10" s="74">
        <v>0</v>
      </c>
      <c r="AF10" s="74">
        <v>3</v>
      </c>
      <c r="AG10" s="82">
        <v>1</v>
      </c>
      <c r="AH10" s="83">
        <v>2</v>
      </c>
      <c r="AI10" s="83">
        <v>1</v>
      </c>
      <c r="AJ10" s="83">
        <v>1</v>
      </c>
      <c r="AK10" s="83">
        <v>2</v>
      </c>
      <c r="AL10" s="83">
        <v>1</v>
      </c>
      <c r="AM10" s="83">
        <v>3</v>
      </c>
      <c r="AN10" s="83">
        <v>3</v>
      </c>
      <c r="AO10" s="83">
        <v>2</v>
      </c>
      <c r="AP10" s="83">
        <v>1</v>
      </c>
      <c r="AQ10" s="83">
        <v>1</v>
      </c>
      <c r="AR10" s="83">
        <v>1</v>
      </c>
      <c r="AS10" s="46">
        <v>40</v>
      </c>
      <c r="AT10" s="46">
        <v>66</v>
      </c>
    </row>
    <row r="11" spans="1:54" s="9" customFormat="1" ht="15.75" thickBot="1" x14ac:dyDescent="0.3">
      <c r="B11" s="43">
        <v>290103</v>
      </c>
      <c r="C11" s="44" t="s">
        <v>0</v>
      </c>
      <c r="D11" s="45" t="s">
        <v>66</v>
      </c>
      <c r="E11" s="45" t="s">
        <v>67</v>
      </c>
      <c r="F11" s="45" t="s">
        <v>30</v>
      </c>
      <c r="G11" s="73">
        <v>1</v>
      </c>
      <c r="H11" s="74">
        <v>1</v>
      </c>
      <c r="I11" s="74">
        <v>1</v>
      </c>
      <c r="J11" s="74">
        <v>1</v>
      </c>
      <c r="K11" s="74">
        <v>1</v>
      </c>
      <c r="L11" s="74">
        <v>1</v>
      </c>
      <c r="M11" s="74">
        <v>1</v>
      </c>
      <c r="N11" s="74">
        <v>4</v>
      </c>
      <c r="O11" s="74">
        <v>0</v>
      </c>
      <c r="P11" s="74">
        <v>1</v>
      </c>
      <c r="Q11" s="74">
        <v>1</v>
      </c>
      <c r="R11" s="74">
        <v>0</v>
      </c>
      <c r="S11" s="74">
        <v>1</v>
      </c>
      <c r="T11" s="74">
        <v>1</v>
      </c>
      <c r="U11" s="74">
        <v>1</v>
      </c>
      <c r="V11" s="74">
        <v>2</v>
      </c>
      <c r="W11" s="74">
        <v>0</v>
      </c>
      <c r="X11" s="74">
        <v>1</v>
      </c>
      <c r="Y11" s="74">
        <v>0</v>
      </c>
      <c r="Z11" s="74">
        <v>0</v>
      </c>
      <c r="AA11" s="74">
        <v>0</v>
      </c>
      <c r="AB11" s="74">
        <v>1</v>
      </c>
      <c r="AC11" s="74">
        <v>0</v>
      </c>
      <c r="AD11" s="74">
        <v>1</v>
      </c>
      <c r="AE11" s="74">
        <v>1</v>
      </c>
      <c r="AF11" s="74">
        <v>3</v>
      </c>
      <c r="AG11" s="82">
        <v>1</v>
      </c>
      <c r="AH11" s="83">
        <v>4</v>
      </c>
      <c r="AI11" s="83">
        <v>1</v>
      </c>
      <c r="AJ11" s="83">
        <v>1</v>
      </c>
      <c r="AK11" s="83">
        <v>1</v>
      </c>
      <c r="AL11" s="83">
        <v>1</v>
      </c>
      <c r="AM11" s="83">
        <v>2</v>
      </c>
      <c r="AN11" s="83">
        <v>3</v>
      </c>
      <c r="AO11" s="83">
        <v>1</v>
      </c>
      <c r="AP11" s="83">
        <v>1</v>
      </c>
      <c r="AQ11" s="83">
        <v>1</v>
      </c>
      <c r="AR11" s="83">
        <v>1</v>
      </c>
      <c r="AS11" s="46">
        <v>43</v>
      </c>
      <c r="AT11" s="46">
        <v>70</v>
      </c>
    </row>
    <row r="12" spans="1:54" s="9" customFormat="1" ht="15.75" thickBot="1" x14ac:dyDescent="0.3">
      <c r="B12" s="43">
        <v>290103</v>
      </c>
      <c r="C12" s="44" t="s">
        <v>0</v>
      </c>
      <c r="D12" s="45" t="s">
        <v>62</v>
      </c>
      <c r="E12" s="45" t="s">
        <v>63</v>
      </c>
      <c r="F12" s="45" t="s">
        <v>19</v>
      </c>
      <c r="G12" s="73">
        <v>1</v>
      </c>
      <c r="H12" s="74">
        <v>1</v>
      </c>
      <c r="I12" s="74">
        <v>1</v>
      </c>
      <c r="J12" s="74">
        <v>1</v>
      </c>
      <c r="K12" s="74">
        <v>1</v>
      </c>
      <c r="L12" s="74">
        <v>0</v>
      </c>
      <c r="M12" s="74">
        <v>0</v>
      </c>
      <c r="N12" s="74">
        <v>5</v>
      </c>
      <c r="O12" s="74">
        <v>1</v>
      </c>
      <c r="P12" s="74">
        <v>0</v>
      </c>
      <c r="Q12" s="74">
        <v>1</v>
      </c>
      <c r="R12" s="74">
        <v>1</v>
      </c>
      <c r="S12" s="74">
        <v>0</v>
      </c>
      <c r="T12" s="74">
        <v>1</v>
      </c>
      <c r="U12" s="74">
        <v>1</v>
      </c>
      <c r="V12" s="74">
        <v>2</v>
      </c>
      <c r="W12" s="74">
        <v>1</v>
      </c>
      <c r="X12" s="74">
        <v>1</v>
      </c>
      <c r="Y12" s="74">
        <v>1</v>
      </c>
      <c r="Z12" s="74">
        <v>1</v>
      </c>
      <c r="AA12" s="74">
        <v>1</v>
      </c>
      <c r="AB12" s="74">
        <v>1</v>
      </c>
      <c r="AC12" s="74">
        <v>0</v>
      </c>
      <c r="AD12" s="74">
        <v>1</v>
      </c>
      <c r="AE12" s="74">
        <v>1</v>
      </c>
      <c r="AF12" s="74">
        <v>4</v>
      </c>
      <c r="AG12" s="82">
        <v>1</v>
      </c>
      <c r="AH12" s="83">
        <v>3</v>
      </c>
      <c r="AI12" s="83">
        <v>1</v>
      </c>
      <c r="AJ12" s="83">
        <v>1</v>
      </c>
      <c r="AK12" s="83">
        <v>0</v>
      </c>
      <c r="AL12" s="83">
        <v>1</v>
      </c>
      <c r="AM12" s="83">
        <v>3</v>
      </c>
      <c r="AN12" s="83">
        <v>2</v>
      </c>
      <c r="AO12" s="83">
        <v>1</v>
      </c>
      <c r="AP12" s="83">
        <v>1</v>
      </c>
      <c r="AQ12" s="83">
        <v>1</v>
      </c>
      <c r="AR12" s="83">
        <v>1</v>
      </c>
      <c r="AS12" s="46">
        <v>45</v>
      </c>
      <c r="AT12" s="46">
        <v>72</v>
      </c>
    </row>
    <row r="13" spans="1:54" s="9" customFormat="1" ht="15.75" thickBot="1" x14ac:dyDescent="0.3">
      <c r="B13" s="43">
        <v>290103</v>
      </c>
      <c r="C13" s="44" t="s">
        <v>0</v>
      </c>
      <c r="D13" s="45" t="s">
        <v>120</v>
      </c>
      <c r="E13" s="45" t="s">
        <v>9</v>
      </c>
      <c r="F13" s="45" t="s">
        <v>121</v>
      </c>
      <c r="G13" s="73">
        <v>1</v>
      </c>
      <c r="H13" s="74">
        <v>1</v>
      </c>
      <c r="I13" s="74">
        <v>1</v>
      </c>
      <c r="J13" s="74">
        <v>1</v>
      </c>
      <c r="K13" s="74">
        <v>1</v>
      </c>
      <c r="L13" s="74">
        <v>1</v>
      </c>
      <c r="M13" s="74">
        <v>1</v>
      </c>
      <c r="N13" s="74">
        <v>5</v>
      </c>
      <c r="O13" s="74">
        <v>1</v>
      </c>
      <c r="P13" s="74">
        <v>1</v>
      </c>
      <c r="Q13" s="74">
        <v>1</v>
      </c>
      <c r="R13" s="74">
        <v>0</v>
      </c>
      <c r="S13" s="74">
        <v>1</v>
      </c>
      <c r="T13" s="74">
        <v>1</v>
      </c>
      <c r="U13" s="74">
        <v>1</v>
      </c>
      <c r="V13" s="74">
        <v>1</v>
      </c>
      <c r="W13" s="74">
        <v>1</v>
      </c>
      <c r="X13" s="74">
        <v>1</v>
      </c>
      <c r="Y13" s="74">
        <v>1</v>
      </c>
      <c r="Z13" s="74">
        <v>0</v>
      </c>
      <c r="AA13" s="74">
        <v>0</v>
      </c>
      <c r="AB13" s="74">
        <v>1</v>
      </c>
      <c r="AC13" s="74">
        <v>1</v>
      </c>
      <c r="AD13" s="74">
        <v>1</v>
      </c>
      <c r="AE13" s="74">
        <v>0</v>
      </c>
      <c r="AF13" s="74">
        <v>4</v>
      </c>
      <c r="AG13" s="82">
        <v>1</v>
      </c>
      <c r="AH13" s="83">
        <v>4</v>
      </c>
      <c r="AI13" s="83">
        <v>1</v>
      </c>
      <c r="AJ13" s="83">
        <v>1</v>
      </c>
      <c r="AK13" s="83">
        <v>2</v>
      </c>
      <c r="AL13" s="83">
        <v>2</v>
      </c>
      <c r="AM13" s="83">
        <v>3</v>
      </c>
      <c r="AN13" s="83">
        <v>2</v>
      </c>
      <c r="AO13" s="83">
        <v>1</v>
      </c>
      <c r="AP13" s="83">
        <v>2</v>
      </c>
      <c r="AQ13" s="83">
        <v>1</v>
      </c>
      <c r="AR13" s="83">
        <v>1</v>
      </c>
      <c r="AS13" s="46">
        <v>50</v>
      </c>
      <c r="AT13" s="46">
        <v>82</v>
      </c>
    </row>
    <row r="14" spans="1:54" s="9" customFormat="1" ht="15.75" thickBot="1" x14ac:dyDescent="0.3">
      <c r="B14" s="43">
        <v>290103</v>
      </c>
      <c r="C14" s="44" t="s">
        <v>0</v>
      </c>
      <c r="D14" s="45" t="s">
        <v>68</v>
      </c>
      <c r="E14" s="45" t="s">
        <v>69</v>
      </c>
      <c r="F14" s="45" t="s">
        <v>27</v>
      </c>
      <c r="G14" s="73">
        <v>1</v>
      </c>
      <c r="H14" s="74">
        <v>1</v>
      </c>
      <c r="I14" s="74">
        <v>1</v>
      </c>
      <c r="J14" s="74">
        <v>1</v>
      </c>
      <c r="K14" s="74">
        <v>0</v>
      </c>
      <c r="L14" s="74">
        <v>0</v>
      </c>
      <c r="M14" s="74">
        <v>1</v>
      </c>
      <c r="N14" s="74">
        <v>5</v>
      </c>
      <c r="O14" s="74">
        <v>1</v>
      </c>
      <c r="P14" s="74">
        <v>1</v>
      </c>
      <c r="Q14" s="74">
        <v>1</v>
      </c>
      <c r="R14" s="74">
        <v>1</v>
      </c>
      <c r="S14" s="74">
        <v>1</v>
      </c>
      <c r="T14" s="74">
        <v>1</v>
      </c>
      <c r="U14" s="74">
        <v>0</v>
      </c>
      <c r="V14" s="74">
        <v>2</v>
      </c>
      <c r="W14" s="74">
        <v>0</v>
      </c>
      <c r="X14" s="74">
        <v>1</v>
      </c>
      <c r="Y14" s="74">
        <v>1</v>
      </c>
      <c r="Z14" s="74">
        <v>1</v>
      </c>
      <c r="AA14" s="74">
        <v>1</v>
      </c>
      <c r="AB14" s="74">
        <v>1</v>
      </c>
      <c r="AC14" s="74">
        <v>1</v>
      </c>
      <c r="AD14" s="74">
        <v>1</v>
      </c>
      <c r="AE14" s="74">
        <v>0</v>
      </c>
      <c r="AF14" s="74">
        <v>4</v>
      </c>
      <c r="AG14" s="82">
        <v>1</v>
      </c>
      <c r="AH14" s="83">
        <v>4</v>
      </c>
      <c r="AI14" s="83">
        <v>1</v>
      </c>
      <c r="AJ14" s="83">
        <v>1</v>
      </c>
      <c r="AK14" s="83">
        <v>2</v>
      </c>
      <c r="AL14" s="83">
        <v>1</v>
      </c>
      <c r="AM14" s="83">
        <v>2</v>
      </c>
      <c r="AN14" s="83">
        <v>3</v>
      </c>
      <c r="AO14" s="83">
        <v>2</v>
      </c>
      <c r="AP14" s="83">
        <v>2</v>
      </c>
      <c r="AQ14" s="83">
        <v>1</v>
      </c>
      <c r="AR14" s="83">
        <v>1</v>
      </c>
      <c r="AS14" s="46">
        <v>50</v>
      </c>
      <c r="AT14" s="46">
        <v>82</v>
      </c>
    </row>
    <row r="15" spans="1:54" s="9" customFormat="1" ht="15.75" thickBot="1" x14ac:dyDescent="0.3">
      <c r="B15" s="43">
        <v>290103</v>
      </c>
      <c r="C15" s="44" t="s">
        <v>0</v>
      </c>
      <c r="D15" s="45" t="s">
        <v>1</v>
      </c>
      <c r="E15" s="45" t="s">
        <v>2</v>
      </c>
      <c r="F15" s="45" t="s">
        <v>3</v>
      </c>
      <c r="G15" s="73">
        <v>1</v>
      </c>
      <c r="H15" s="74">
        <v>1</v>
      </c>
      <c r="I15" s="74">
        <v>1</v>
      </c>
      <c r="J15" s="74">
        <v>1</v>
      </c>
      <c r="K15" s="74">
        <v>1</v>
      </c>
      <c r="L15" s="74">
        <v>1</v>
      </c>
      <c r="M15" s="74">
        <v>1</v>
      </c>
      <c r="N15" s="74">
        <v>5</v>
      </c>
      <c r="O15" s="74">
        <v>1</v>
      </c>
      <c r="P15" s="74">
        <v>1</v>
      </c>
      <c r="Q15" s="74">
        <v>1</v>
      </c>
      <c r="R15" s="74">
        <v>1</v>
      </c>
      <c r="S15" s="74">
        <v>0</v>
      </c>
      <c r="T15" s="74">
        <v>1</v>
      </c>
      <c r="U15" s="74">
        <v>1</v>
      </c>
      <c r="V15" s="74">
        <v>2</v>
      </c>
      <c r="W15" s="74">
        <v>1</v>
      </c>
      <c r="X15" s="74">
        <v>1</v>
      </c>
      <c r="Y15" s="74">
        <v>1</v>
      </c>
      <c r="Z15" s="74">
        <v>1</v>
      </c>
      <c r="AA15" s="74">
        <v>1</v>
      </c>
      <c r="AB15" s="74">
        <v>1</v>
      </c>
      <c r="AC15" s="74">
        <v>1</v>
      </c>
      <c r="AD15" s="74">
        <v>1</v>
      </c>
      <c r="AE15" s="74">
        <v>1</v>
      </c>
      <c r="AF15" s="74">
        <v>4</v>
      </c>
      <c r="AG15" s="82">
        <v>1</v>
      </c>
      <c r="AH15" s="83">
        <v>3</v>
      </c>
      <c r="AI15" s="83">
        <v>1</v>
      </c>
      <c r="AJ15" s="83">
        <v>1</v>
      </c>
      <c r="AK15" s="83">
        <v>2</v>
      </c>
      <c r="AL15" s="83">
        <v>2</v>
      </c>
      <c r="AM15" s="83">
        <v>3</v>
      </c>
      <c r="AN15" s="83">
        <v>2</v>
      </c>
      <c r="AO15" s="83">
        <v>1</v>
      </c>
      <c r="AP15" s="83">
        <v>2</v>
      </c>
      <c r="AQ15" s="83">
        <v>1</v>
      </c>
      <c r="AR15" s="83">
        <v>1</v>
      </c>
      <c r="AS15" s="46">
        <v>53</v>
      </c>
      <c r="AT15" s="46">
        <v>89</v>
      </c>
    </row>
    <row r="16" spans="1:54" s="16" customFormat="1" ht="15.75" thickBot="1" x14ac:dyDescent="0.3">
      <c r="A16" s="16" t="s">
        <v>100</v>
      </c>
      <c r="B16" s="47">
        <v>290104</v>
      </c>
      <c r="C16" s="48" t="s">
        <v>0</v>
      </c>
      <c r="D16" s="49" t="s">
        <v>118</v>
      </c>
      <c r="E16" s="49" t="s">
        <v>119</v>
      </c>
      <c r="F16" s="49" t="s">
        <v>50</v>
      </c>
      <c r="G16" s="73">
        <v>1</v>
      </c>
      <c r="H16" s="74">
        <v>1</v>
      </c>
      <c r="I16" s="74">
        <v>1</v>
      </c>
      <c r="J16" s="74">
        <v>0</v>
      </c>
      <c r="K16" s="74">
        <v>0</v>
      </c>
      <c r="L16" s="74">
        <v>1</v>
      </c>
      <c r="M16" s="74">
        <v>0</v>
      </c>
      <c r="N16" s="74">
        <v>2</v>
      </c>
      <c r="O16" s="74">
        <v>0</v>
      </c>
      <c r="P16" s="74">
        <v>0</v>
      </c>
      <c r="Q16" s="74">
        <v>0</v>
      </c>
      <c r="R16" s="74">
        <v>0</v>
      </c>
      <c r="S16" s="74">
        <v>0</v>
      </c>
      <c r="T16" s="74">
        <v>1</v>
      </c>
      <c r="U16" s="74">
        <v>1</v>
      </c>
      <c r="V16" s="74">
        <v>0</v>
      </c>
      <c r="W16" s="74">
        <v>0</v>
      </c>
      <c r="X16" s="74">
        <v>1</v>
      </c>
      <c r="Y16" s="74">
        <v>1</v>
      </c>
      <c r="Z16" s="74">
        <v>0</v>
      </c>
      <c r="AA16" s="74">
        <v>1</v>
      </c>
      <c r="AB16" s="74">
        <v>0</v>
      </c>
      <c r="AC16" s="74">
        <v>0</v>
      </c>
      <c r="AD16" s="74">
        <v>0</v>
      </c>
      <c r="AE16" s="74">
        <v>1</v>
      </c>
      <c r="AF16" s="74">
        <v>4</v>
      </c>
      <c r="AG16" s="82">
        <v>1</v>
      </c>
      <c r="AH16" s="83">
        <v>1</v>
      </c>
      <c r="AI16" s="83">
        <v>1</v>
      </c>
      <c r="AJ16" s="83">
        <v>1</v>
      </c>
      <c r="AK16" s="83">
        <v>1</v>
      </c>
      <c r="AL16" s="83">
        <v>1</v>
      </c>
      <c r="AM16" s="83">
        <v>2</v>
      </c>
      <c r="AN16" s="83">
        <v>0</v>
      </c>
      <c r="AO16" s="83">
        <v>1</v>
      </c>
      <c r="AP16" s="83">
        <v>1</v>
      </c>
      <c r="AQ16" s="83">
        <v>1</v>
      </c>
      <c r="AR16" s="83">
        <v>1</v>
      </c>
      <c r="AS16" s="50">
        <v>28</v>
      </c>
      <c r="AT16" s="50">
        <v>51</v>
      </c>
      <c r="AU16" s="16">
        <v>23</v>
      </c>
      <c r="AV16" s="53">
        <v>1</v>
      </c>
      <c r="AW16" s="16">
        <v>51</v>
      </c>
      <c r="AX16" s="54">
        <f>MEDIAN(AT16:AT38)</f>
        <v>69</v>
      </c>
      <c r="AY16" s="16">
        <v>91</v>
      </c>
      <c r="AZ16" s="16">
        <v>4</v>
      </c>
      <c r="BA16" s="16">
        <v>8</v>
      </c>
      <c r="BB16" s="16">
        <v>11</v>
      </c>
    </row>
    <row r="17" spans="2:46" s="16" customFormat="1" ht="15.75" thickBot="1" x14ac:dyDescent="0.3">
      <c r="B17" s="47">
        <v>290104</v>
      </c>
      <c r="C17" s="48" t="s">
        <v>4</v>
      </c>
      <c r="D17" s="49" t="s">
        <v>44</v>
      </c>
      <c r="E17" s="49" t="s">
        <v>45</v>
      </c>
      <c r="F17" s="49" t="s">
        <v>22</v>
      </c>
      <c r="G17" s="73">
        <v>1</v>
      </c>
      <c r="H17" s="74">
        <v>1</v>
      </c>
      <c r="I17" s="74">
        <v>1</v>
      </c>
      <c r="J17" s="74">
        <v>0</v>
      </c>
      <c r="K17" s="74">
        <v>0</v>
      </c>
      <c r="L17" s="74">
        <v>1</v>
      </c>
      <c r="M17" s="74">
        <v>0</v>
      </c>
      <c r="N17" s="74">
        <v>0</v>
      </c>
      <c r="O17" s="74">
        <v>1</v>
      </c>
      <c r="P17" s="74">
        <v>0</v>
      </c>
      <c r="Q17" s="74">
        <v>0</v>
      </c>
      <c r="R17" s="74">
        <v>0</v>
      </c>
      <c r="S17" s="74">
        <v>0</v>
      </c>
      <c r="T17" s="74">
        <v>1</v>
      </c>
      <c r="U17" s="74">
        <v>0</v>
      </c>
      <c r="V17" s="74">
        <v>1</v>
      </c>
      <c r="W17" s="74">
        <v>0</v>
      </c>
      <c r="X17" s="74">
        <v>1</v>
      </c>
      <c r="Y17" s="74">
        <v>1</v>
      </c>
      <c r="Z17" s="74">
        <v>0</v>
      </c>
      <c r="AA17" s="74">
        <v>0</v>
      </c>
      <c r="AB17" s="74">
        <v>1</v>
      </c>
      <c r="AC17" s="74">
        <v>0</v>
      </c>
      <c r="AD17" s="74">
        <v>0</v>
      </c>
      <c r="AE17" s="74">
        <v>0</v>
      </c>
      <c r="AF17" s="74">
        <v>2</v>
      </c>
      <c r="AG17" s="82">
        <v>1</v>
      </c>
      <c r="AH17" s="83">
        <v>4</v>
      </c>
      <c r="AI17" s="83">
        <v>1</v>
      </c>
      <c r="AJ17" s="83">
        <v>1</v>
      </c>
      <c r="AK17" s="83">
        <v>1</v>
      </c>
      <c r="AL17" s="83">
        <v>1</v>
      </c>
      <c r="AM17" s="83">
        <v>2</v>
      </c>
      <c r="AN17" s="83">
        <v>2</v>
      </c>
      <c r="AO17" s="83">
        <v>1</v>
      </c>
      <c r="AP17" s="83">
        <v>1</v>
      </c>
      <c r="AQ17" s="83">
        <v>1</v>
      </c>
      <c r="AR17" s="83">
        <v>1</v>
      </c>
      <c r="AS17" s="50">
        <v>29</v>
      </c>
      <c r="AT17" s="50">
        <v>53</v>
      </c>
    </row>
    <row r="18" spans="2:46" s="16" customFormat="1" ht="15.75" thickBot="1" x14ac:dyDescent="0.3">
      <c r="B18" s="47">
        <v>290104</v>
      </c>
      <c r="C18" s="48" t="s">
        <v>4</v>
      </c>
      <c r="D18" s="49" t="s">
        <v>5</v>
      </c>
      <c r="E18" s="49" t="s">
        <v>6</v>
      </c>
      <c r="F18" s="49" t="s">
        <v>7</v>
      </c>
      <c r="G18" s="73">
        <v>1</v>
      </c>
      <c r="H18" s="74">
        <v>1</v>
      </c>
      <c r="I18" s="74">
        <v>1</v>
      </c>
      <c r="J18" s="74">
        <v>1</v>
      </c>
      <c r="K18" s="74">
        <v>1</v>
      </c>
      <c r="L18" s="74">
        <v>0</v>
      </c>
      <c r="M18" s="74">
        <v>0</v>
      </c>
      <c r="N18" s="74">
        <v>4</v>
      </c>
      <c r="O18" s="74">
        <v>1</v>
      </c>
      <c r="P18" s="74">
        <v>0</v>
      </c>
      <c r="Q18" s="74">
        <v>0</v>
      </c>
      <c r="R18" s="74">
        <v>1</v>
      </c>
      <c r="S18" s="74">
        <v>0</v>
      </c>
      <c r="T18" s="74">
        <v>1</v>
      </c>
      <c r="U18" s="74">
        <v>0</v>
      </c>
      <c r="V18" s="74">
        <v>2</v>
      </c>
      <c r="W18" s="74">
        <v>1</v>
      </c>
      <c r="X18" s="74">
        <v>1</v>
      </c>
      <c r="Y18" s="74">
        <v>1</v>
      </c>
      <c r="Z18" s="74">
        <v>1</v>
      </c>
      <c r="AA18" s="74">
        <v>0</v>
      </c>
      <c r="AB18" s="74">
        <v>1</v>
      </c>
      <c r="AC18" s="74">
        <v>0</v>
      </c>
      <c r="AD18" s="74">
        <v>1</v>
      </c>
      <c r="AE18" s="74">
        <v>1</v>
      </c>
      <c r="AF18" s="74">
        <v>2</v>
      </c>
      <c r="AG18" s="82">
        <v>1</v>
      </c>
      <c r="AH18" s="83">
        <v>0</v>
      </c>
      <c r="AI18" s="83">
        <v>1</v>
      </c>
      <c r="AJ18" s="83">
        <v>1</v>
      </c>
      <c r="AK18" s="83">
        <v>1</v>
      </c>
      <c r="AL18" s="83">
        <v>1</v>
      </c>
      <c r="AM18" s="83">
        <v>1</v>
      </c>
      <c r="AN18" s="83">
        <v>1</v>
      </c>
      <c r="AO18" s="83">
        <v>1</v>
      </c>
      <c r="AP18" s="83">
        <v>1</v>
      </c>
      <c r="AQ18" s="83">
        <v>0</v>
      </c>
      <c r="AR18" s="83">
        <v>0</v>
      </c>
      <c r="AS18" s="50">
        <v>32</v>
      </c>
      <c r="AT18" s="50">
        <v>56</v>
      </c>
    </row>
    <row r="19" spans="2:46" s="16" customFormat="1" ht="15.75" thickBot="1" x14ac:dyDescent="0.3">
      <c r="B19" s="47">
        <v>290104</v>
      </c>
      <c r="C19" s="48" t="s">
        <v>4</v>
      </c>
      <c r="D19" s="49" t="s">
        <v>58</v>
      </c>
      <c r="E19" s="49" t="s">
        <v>40</v>
      </c>
      <c r="F19" s="49" t="s">
        <v>22</v>
      </c>
      <c r="G19" s="73">
        <v>1</v>
      </c>
      <c r="H19" s="74">
        <v>1</v>
      </c>
      <c r="I19" s="74">
        <v>1</v>
      </c>
      <c r="J19" s="74">
        <v>1</v>
      </c>
      <c r="K19" s="74">
        <v>1</v>
      </c>
      <c r="L19" s="74">
        <v>0</v>
      </c>
      <c r="M19" s="74">
        <v>0</v>
      </c>
      <c r="N19" s="74">
        <v>1</v>
      </c>
      <c r="O19" s="74">
        <v>1</v>
      </c>
      <c r="P19" s="74">
        <v>0</v>
      </c>
      <c r="Q19" s="74">
        <v>1</v>
      </c>
      <c r="R19" s="74">
        <v>0</v>
      </c>
      <c r="S19" s="74">
        <v>0</v>
      </c>
      <c r="T19" s="74">
        <v>1</v>
      </c>
      <c r="U19" s="74">
        <v>0</v>
      </c>
      <c r="V19" s="74">
        <v>1</v>
      </c>
      <c r="W19" s="74">
        <v>1</v>
      </c>
      <c r="X19" s="74">
        <v>1</v>
      </c>
      <c r="Y19" s="74">
        <v>1</v>
      </c>
      <c r="Z19" s="74">
        <v>0</v>
      </c>
      <c r="AA19" s="74">
        <v>0</v>
      </c>
      <c r="AB19" s="74">
        <v>1</v>
      </c>
      <c r="AC19" s="74">
        <v>0</v>
      </c>
      <c r="AD19" s="74">
        <v>1</v>
      </c>
      <c r="AE19" s="74">
        <v>0</v>
      </c>
      <c r="AF19" s="74">
        <v>2</v>
      </c>
      <c r="AG19" s="82">
        <v>1</v>
      </c>
      <c r="AH19" s="83">
        <v>3</v>
      </c>
      <c r="AI19" s="83">
        <v>1</v>
      </c>
      <c r="AJ19" s="83">
        <v>1</v>
      </c>
      <c r="AK19" s="83">
        <v>1</v>
      </c>
      <c r="AL19" s="83">
        <v>1</v>
      </c>
      <c r="AM19" s="83">
        <v>1</v>
      </c>
      <c r="AN19" s="83">
        <v>1</v>
      </c>
      <c r="AO19" s="83">
        <v>2</v>
      </c>
      <c r="AP19" s="83">
        <v>1</v>
      </c>
      <c r="AQ19" s="83">
        <v>1</v>
      </c>
      <c r="AR19" s="83">
        <v>1</v>
      </c>
      <c r="AS19" s="50">
        <v>32</v>
      </c>
      <c r="AT19" s="50">
        <v>56</v>
      </c>
    </row>
    <row r="20" spans="2:46" s="16" customFormat="1" ht="15.75" thickBot="1" x14ac:dyDescent="0.3">
      <c r="B20" s="47">
        <v>290104</v>
      </c>
      <c r="C20" s="48" t="s">
        <v>4</v>
      </c>
      <c r="D20" s="49" t="s">
        <v>20</v>
      </c>
      <c r="E20" s="49" t="s">
        <v>21</v>
      </c>
      <c r="F20" s="49" t="s">
        <v>22</v>
      </c>
      <c r="G20" s="73">
        <v>1</v>
      </c>
      <c r="H20" s="74">
        <v>1</v>
      </c>
      <c r="I20" s="74">
        <v>1</v>
      </c>
      <c r="J20" s="74">
        <v>1</v>
      </c>
      <c r="K20" s="74">
        <v>1</v>
      </c>
      <c r="L20" s="74">
        <v>1</v>
      </c>
      <c r="M20" s="74">
        <v>0</v>
      </c>
      <c r="N20" s="74">
        <v>2</v>
      </c>
      <c r="O20" s="74">
        <v>1</v>
      </c>
      <c r="P20" s="74">
        <v>0</v>
      </c>
      <c r="Q20" s="74">
        <v>1</v>
      </c>
      <c r="R20" s="74">
        <v>1</v>
      </c>
      <c r="S20" s="74">
        <v>0</v>
      </c>
      <c r="T20" s="74">
        <v>1</v>
      </c>
      <c r="U20" s="74">
        <v>1</v>
      </c>
      <c r="V20" s="74">
        <v>2</v>
      </c>
      <c r="W20" s="74">
        <v>1</v>
      </c>
      <c r="X20" s="74">
        <v>1</v>
      </c>
      <c r="Y20" s="74">
        <v>1</v>
      </c>
      <c r="Z20" s="74">
        <v>0</v>
      </c>
      <c r="AA20" s="74">
        <v>1</v>
      </c>
      <c r="AB20" s="74">
        <v>1</v>
      </c>
      <c r="AC20" s="74">
        <v>0</v>
      </c>
      <c r="AD20" s="74">
        <v>1</v>
      </c>
      <c r="AE20" s="74">
        <v>1</v>
      </c>
      <c r="AF20" s="74">
        <v>1</v>
      </c>
      <c r="AG20" s="82">
        <v>1</v>
      </c>
      <c r="AH20" s="83">
        <v>1</v>
      </c>
      <c r="AI20" s="83">
        <v>0</v>
      </c>
      <c r="AJ20" s="83">
        <v>0</v>
      </c>
      <c r="AK20" s="83">
        <v>1</v>
      </c>
      <c r="AL20" s="83">
        <v>1</v>
      </c>
      <c r="AM20" s="83">
        <v>2</v>
      </c>
      <c r="AN20" s="83">
        <v>1</v>
      </c>
      <c r="AO20" s="83">
        <v>1</v>
      </c>
      <c r="AP20" s="83">
        <v>1</v>
      </c>
      <c r="AQ20" s="83">
        <v>1</v>
      </c>
      <c r="AR20" s="83">
        <v>1</v>
      </c>
      <c r="AS20" s="50">
        <v>34</v>
      </c>
      <c r="AT20" s="50">
        <v>59</v>
      </c>
    </row>
    <row r="21" spans="2:46" s="16" customFormat="1" ht="15.75" thickBot="1" x14ac:dyDescent="0.3">
      <c r="B21" s="47">
        <v>290104</v>
      </c>
      <c r="C21" s="48" t="s">
        <v>4</v>
      </c>
      <c r="D21" s="49" t="s">
        <v>39</v>
      </c>
      <c r="E21" s="49" t="s">
        <v>40</v>
      </c>
      <c r="F21" s="49" t="s">
        <v>22</v>
      </c>
      <c r="G21" s="73">
        <v>1</v>
      </c>
      <c r="H21" s="74">
        <v>1</v>
      </c>
      <c r="I21" s="74">
        <v>1</v>
      </c>
      <c r="J21" s="74">
        <v>1</v>
      </c>
      <c r="K21" s="74">
        <v>0</v>
      </c>
      <c r="L21" s="74">
        <v>1</v>
      </c>
      <c r="M21" s="74">
        <v>1</v>
      </c>
      <c r="N21" s="74">
        <v>3</v>
      </c>
      <c r="O21" s="74">
        <v>0</v>
      </c>
      <c r="P21" s="74">
        <v>0</v>
      </c>
      <c r="Q21" s="74">
        <v>1</v>
      </c>
      <c r="R21" s="74">
        <v>0</v>
      </c>
      <c r="S21" s="74">
        <v>0</v>
      </c>
      <c r="T21" s="74">
        <v>1</v>
      </c>
      <c r="U21" s="74">
        <v>0</v>
      </c>
      <c r="V21" s="74">
        <v>1</v>
      </c>
      <c r="W21" s="74">
        <v>1</v>
      </c>
      <c r="X21" s="74">
        <v>1</v>
      </c>
      <c r="Y21" s="74">
        <v>0</v>
      </c>
      <c r="Z21" s="74">
        <v>0</v>
      </c>
      <c r="AA21" s="74">
        <v>1</v>
      </c>
      <c r="AB21" s="74">
        <v>0</v>
      </c>
      <c r="AC21" s="74">
        <v>0</v>
      </c>
      <c r="AD21" s="74">
        <v>1</v>
      </c>
      <c r="AE21" s="74">
        <v>1</v>
      </c>
      <c r="AF21" s="74">
        <v>3</v>
      </c>
      <c r="AG21" s="82">
        <v>1</v>
      </c>
      <c r="AH21" s="83">
        <v>3</v>
      </c>
      <c r="AI21" s="83">
        <v>1</v>
      </c>
      <c r="AJ21" s="83">
        <v>1</v>
      </c>
      <c r="AK21" s="83">
        <v>1</v>
      </c>
      <c r="AL21" s="83">
        <v>1</v>
      </c>
      <c r="AM21" s="83">
        <v>2</v>
      </c>
      <c r="AN21" s="83">
        <v>0</v>
      </c>
      <c r="AO21" s="83">
        <v>1</v>
      </c>
      <c r="AP21" s="83">
        <v>1</v>
      </c>
      <c r="AQ21" s="83">
        <v>1</v>
      </c>
      <c r="AR21" s="83">
        <v>1</v>
      </c>
      <c r="AS21" s="50">
        <v>34</v>
      </c>
      <c r="AT21" s="50">
        <v>59</v>
      </c>
    </row>
    <row r="22" spans="2:46" s="16" customFormat="1" ht="15.75" thickBot="1" x14ac:dyDescent="0.3">
      <c r="B22" s="47">
        <v>290104</v>
      </c>
      <c r="C22" s="48" t="s">
        <v>4</v>
      </c>
      <c r="D22" s="49" t="s">
        <v>124</v>
      </c>
      <c r="E22" s="49" t="s">
        <v>125</v>
      </c>
      <c r="F22" s="49" t="s">
        <v>126</v>
      </c>
      <c r="G22" s="73">
        <v>1</v>
      </c>
      <c r="H22" s="74">
        <v>1</v>
      </c>
      <c r="I22" s="74">
        <v>1</v>
      </c>
      <c r="J22" s="74">
        <v>1</v>
      </c>
      <c r="K22" s="74">
        <v>1</v>
      </c>
      <c r="L22" s="74">
        <v>1</v>
      </c>
      <c r="M22" s="74">
        <v>1</v>
      </c>
      <c r="N22" s="74">
        <v>2</v>
      </c>
      <c r="O22" s="74">
        <v>0</v>
      </c>
      <c r="P22" s="74">
        <v>0</v>
      </c>
      <c r="Q22" s="74">
        <v>1</v>
      </c>
      <c r="R22" s="74">
        <v>1</v>
      </c>
      <c r="S22" s="74">
        <v>0</v>
      </c>
      <c r="T22" s="74">
        <v>1</v>
      </c>
      <c r="U22" s="74">
        <v>0</v>
      </c>
      <c r="V22" s="74">
        <v>1</v>
      </c>
      <c r="W22" s="74">
        <v>0</v>
      </c>
      <c r="X22" s="74">
        <v>1</v>
      </c>
      <c r="Y22" s="74">
        <v>0</v>
      </c>
      <c r="Z22" s="74">
        <v>1</v>
      </c>
      <c r="AA22" s="74">
        <v>1</v>
      </c>
      <c r="AB22" s="74">
        <v>1</v>
      </c>
      <c r="AC22" s="74">
        <v>1</v>
      </c>
      <c r="AD22" s="74">
        <v>0</v>
      </c>
      <c r="AE22" s="74">
        <v>0</v>
      </c>
      <c r="AF22" s="74">
        <v>3</v>
      </c>
      <c r="AG22" s="82">
        <v>1</v>
      </c>
      <c r="AH22" s="83">
        <v>3</v>
      </c>
      <c r="AI22" s="83">
        <v>1</v>
      </c>
      <c r="AJ22" s="83">
        <v>1</v>
      </c>
      <c r="AK22" s="83">
        <v>1</v>
      </c>
      <c r="AL22" s="83">
        <v>1</v>
      </c>
      <c r="AM22" s="83">
        <v>1</v>
      </c>
      <c r="AN22" s="83">
        <v>1</v>
      </c>
      <c r="AO22" s="83">
        <v>1</v>
      </c>
      <c r="AP22" s="83">
        <v>1</v>
      </c>
      <c r="AQ22" s="83">
        <v>1</v>
      </c>
      <c r="AR22" s="83">
        <v>1</v>
      </c>
      <c r="AS22" s="50">
        <v>35</v>
      </c>
      <c r="AT22" s="50">
        <v>60</v>
      </c>
    </row>
    <row r="23" spans="2:46" s="16" customFormat="1" ht="15.75" thickBot="1" x14ac:dyDescent="0.3">
      <c r="B23" s="47">
        <v>290104</v>
      </c>
      <c r="C23" s="48" t="s">
        <v>4</v>
      </c>
      <c r="D23" s="49" t="s">
        <v>8</v>
      </c>
      <c r="E23" s="49" t="s">
        <v>9</v>
      </c>
      <c r="F23" s="49" t="s">
        <v>10</v>
      </c>
      <c r="G23" s="73">
        <v>1</v>
      </c>
      <c r="H23" s="74">
        <v>1</v>
      </c>
      <c r="I23" s="74">
        <v>1</v>
      </c>
      <c r="J23" s="74">
        <v>0</v>
      </c>
      <c r="K23" s="74">
        <v>1</v>
      </c>
      <c r="L23" s="74">
        <v>0</v>
      </c>
      <c r="M23" s="74">
        <v>1</v>
      </c>
      <c r="N23" s="74">
        <v>3</v>
      </c>
      <c r="O23" s="74">
        <v>1</v>
      </c>
      <c r="P23" s="74">
        <v>0</v>
      </c>
      <c r="Q23" s="74">
        <v>1</v>
      </c>
      <c r="R23" s="74">
        <v>1</v>
      </c>
      <c r="S23" s="74">
        <v>0</v>
      </c>
      <c r="T23" s="74">
        <v>1</v>
      </c>
      <c r="U23" s="74">
        <v>0</v>
      </c>
      <c r="V23" s="74">
        <v>2</v>
      </c>
      <c r="W23" s="74">
        <v>1</v>
      </c>
      <c r="X23" s="74">
        <v>0</v>
      </c>
      <c r="Y23" s="74">
        <v>1</v>
      </c>
      <c r="Z23" s="74">
        <v>1</v>
      </c>
      <c r="AA23" s="74">
        <v>0</v>
      </c>
      <c r="AB23" s="74">
        <v>0</v>
      </c>
      <c r="AC23" s="74">
        <v>0</v>
      </c>
      <c r="AD23" s="74">
        <v>1</v>
      </c>
      <c r="AE23" s="74">
        <v>0</v>
      </c>
      <c r="AF23" s="74">
        <v>4</v>
      </c>
      <c r="AG23" s="82">
        <v>1</v>
      </c>
      <c r="AH23" s="83">
        <v>4</v>
      </c>
      <c r="AI23" s="83">
        <v>1</v>
      </c>
      <c r="AJ23" s="83">
        <v>1</v>
      </c>
      <c r="AK23" s="83">
        <v>1</v>
      </c>
      <c r="AL23" s="83">
        <v>0</v>
      </c>
      <c r="AM23" s="83">
        <v>3</v>
      </c>
      <c r="AN23" s="83">
        <v>2</v>
      </c>
      <c r="AO23" s="83">
        <v>1</v>
      </c>
      <c r="AP23" s="83">
        <v>0</v>
      </c>
      <c r="AQ23" s="83">
        <v>1</v>
      </c>
      <c r="AR23" s="83">
        <v>1</v>
      </c>
      <c r="AS23" s="50">
        <v>38</v>
      </c>
      <c r="AT23" s="50">
        <v>64</v>
      </c>
    </row>
    <row r="24" spans="2:46" s="16" customFormat="1" ht="15.75" thickBot="1" x14ac:dyDescent="0.3">
      <c r="B24" s="47">
        <v>290104</v>
      </c>
      <c r="C24" s="48" t="s">
        <v>4</v>
      </c>
      <c r="D24" s="49" t="s">
        <v>127</v>
      </c>
      <c r="E24" s="49" t="s">
        <v>128</v>
      </c>
      <c r="F24" s="49" t="s">
        <v>19</v>
      </c>
      <c r="G24" s="73">
        <v>1</v>
      </c>
      <c r="H24" s="74">
        <v>1</v>
      </c>
      <c r="I24" s="74">
        <v>1</v>
      </c>
      <c r="J24" s="74">
        <v>1</v>
      </c>
      <c r="K24" s="74">
        <v>1</v>
      </c>
      <c r="L24" s="74">
        <v>0</v>
      </c>
      <c r="M24" s="74">
        <v>0</v>
      </c>
      <c r="N24" s="74">
        <v>2</v>
      </c>
      <c r="O24" s="74">
        <v>1</v>
      </c>
      <c r="P24" s="74">
        <v>1</v>
      </c>
      <c r="Q24" s="74">
        <v>0</v>
      </c>
      <c r="R24" s="74">
        <v>0</v>
      </c>
      <c r="S24" s="74">
        <v>1</v>
      </c>
      <c r="T24" s="74">
        <v>1</v>
      </c>
      <c r="U24" s="74">
        <v>0</v>
      </c>
      <c r="V24" s="74">
        <v>2</v>
      </c>
      <c r="W24" s="74">
        <v>0</v>
      </c>
      <c r="X24" s="74">
        <v>1</v>
      </c>
      <c r="Y24" s="74">
        <v>0</v>
      </c>
      <c r="Z24" s="74">
        <v>1</v>
      </c>
      <c r="AA24" s="74">
        <v>0</v>
      </c>
      <c r="AB24" s="74">
        <v>0</v>
      </c>
      <c r="AC24" s="74">
        <v>0</v>
      </c>
      <c r="AD24" s="74">
        <v>1</v>
      </c>
      <c r="AE24" s="74">
        <v>1</v>
      </c>
      <c r="AF24" s="74">
        <v>3</v>
      </c>
      <c r="AG24" s="82">
        <v>1</v>
      </c>
      <c r="AH24" s="83">
        <v>4</v>
      </c>
      <c r="AI24" s="83">
        <v>1</v>
      </c>
      <c r="AJ24" s="83">
        <v>1</v>
      </c>
      <c r="AK24" s="83">
        <v>1</v>
      </c>
      <c r="AL24" s="83">
        <v>2</v>
      </c>
      <c r="AM24" s="83">
        <v>3</v>
      </c>
      <c r="AN24" s="83">
        <v>2</v>
      </c>
      <c r="AO24" s="83">
        <v>1</v>
      </c>
      <c r="AP24" s="83">
        <v>2</v>
      </c>
      <c r="AQ24" s="83">
        <v>1</v>
      </c>
      <c r="AR24" s="83">
        <v>1</v>
      </c>
      <c r="AS24" s="50">
        <v>40</v>
      </c>
      <c r="AT24" s="50">
        <v>66</v>
      </c>
    </row>
    <row r="25" spans="2:46" s="16" customFormat="1" ht="15.75" thickBot="1" x14ac:dyDescent="0.3">
      <c r="B25" s="47">
        <v>290104</v>
      </c>
      <c r="C25" s="48" t="s">
        <v>0</v>
      </c>
      <c r="D25" s="49" t="s">
        <v>59</v>
      </c>
      <c r="E25" s="49" t="s">
        <v>60</v>
      </c>
      <c r="F25" s="49" t="s">
        <v>61</v>
      </c>
      <c r="G25" s="73">
        <v>1</v>
      </c>
      <c r="H25" s="74">
        <v>1</v>
      </c>
      <c r="I25" s="74">
        <v>1</v>
      </c>
      <c r="J25" s="74">
        <v>1</v>
      </c>
      <c r="K25" s="74">
        <v>1</v>
      </c>
      <c r="L25" s="74">
        <v>1</v>
      </c>
      <c r="M25" s="74">
        <v>0</v>
      </c>
      <c r="N25" s="74">
        <v>3</v>
      </c>
      <c r="O25" s="74">
        <v>0</v>
      </c>
      <c r="P25" s="74">
        <v>1</v>
      </c>
      <c r="Q25" s="74">
        <v>1</v>
      </c>
      <c r="R25" s="74">
        <v>1</v>
      </c>
      <c r="S25" s="74">
        <v>1</v>
      </c>
      <c r="T25" s="74">
        <v>1</v>
      </c>
      <c r="U25" s="74">
        <v>0</v>
      </c>
      <c r="V25" s="74">
        <v>2</v>
      </c>
      <c r="W25" s="74">
        <v>1</v>
      </c>
      <c r="X25" s="74">
        <v>1</v>
      </c>
      <c r="Y25" s="74">
        <v>0</v>
      </c>
      <c r="Z25" s="74">
        <v>0</v>
      </c>
      <c r="AA25" s="74">
        <v>0</v>
      </c>
      <c r="AB25" s="74">
        <v>1</v>
      </c>
      <c r="AC25" s="74">
        <v>0</v>
      </c>
      <c r="AD25" s="74">
        <v>0</v>
      </c>
      <c r="AE25" s="74">
        <v>1</v>
      </c>
      <c r="AF25" s="74">
        <v>0</v>
      </c>
      <c r="AG25" s="82">
        <v>1</v>
      </c>
      <c r="AH25" s="83">
        <v>5</v>
      </c>
      <c r="AI25" s="83">
        <v>1</v>
      </c>
      <c r="AJ25" s="83">
        <v>1</v>
      </c>
      <c r="AK25" s="83">
        <v>1</v>
      </c>
      <c r="AL25" s="83">
        <v>1</v>
      </c>
      <c r="AM25" s="83">
        <v>3</v>
      </c>
      <c r="AN25" s="83">
        <v>3</v>
      </c>
      <c r="AO25" s="83">
        <v>1</v>
      </c>
      <c r="AP25" s="83">
        <v>1</v>
      </c>
      <c r="AQ25" s="83">
        <v>1</v>
      </c>
      <c r="AR25" s="83">
        <v>1</v>
      </c>
      <c r="AS25" s="50">
        <v>40</v>
      </c>
      <c r="AT25" s="50">
        <v>66</v>
      </c>
    </row>
    <row r="26" spans="2:46" s="16" customFormat="1" ht="15.75" thickBot="1" x14ac:dyDescent="0.3">
      <c r="B26" s="47">
        <v>290104</v>
      </c>
      <c r="C26" s="48" t="s">
        <v>0</v>
      </c>
      <c r="D26" s="49" t="s">
        <v>43</v>
      </c>
      <c r="E26" s="49" t="s">
        <v>24</v>
      </c>
      <c r="F26" s="49" t="s">
        <v>27</v>
      </c>
      <c r="G26" s="73">
        <v>1</v>
      </c>
      <c r="H26" s="74">
        <v>1</v>
      </c>
      <c r="I26" s="74">
        <v>1</v>
      </c>
      <c r="J26" s="74">
        <v>0</v>
      </c>
      <c r="K26" s="74">
        <v>1</v>
      </c>
      <c r="L26" s="74">
        <v>0</v>
      </c>
      <c r="M26" s="74">
        <v>0</v>
      </c>
      <c r="N26" s="74">
        <v>5</v>
      </c>
      <c r="O26" s="74">
        <v>0</v>
      </c>
      <c r="P26" s="74">
        <v>1</v>
      </c>
      <c r="Q26" s="74">
        <v>1</v>
      </c>
      <c r="R26" s="74">
        <v>1</v>
      </c>
      <c r="S26" s="74">
        <v>1</v>
      </c>
      <c r="T26" s="74">
        <v>1</v>
      </c>
      <c r="U26" s="74">
        <v>1</v>
      </c>
      <c r="V26" s="74">
        <v>2</v>
      </c>
      <c r="W26" s="74">
        <v>0</v>
      </c>
      <c r="X26" s="74">
        <v>1</v>
      </c>
      <c r="Y26" s="74">
        <v>1</v>
      </c>
      <c r="Z26" s="74">
        <v>0</v>
      </c>
      <c r="AA26" s="74">
        <v>0</v>
      </c>
      <c r="AB26" s="74">
        <v>0</v>
      </c>
      <c r="AC26" s="74">
        <v>1</v>
      </c>
      <c r="AD26" s="74">
        <v>1</v>
      </c>
      <c r="AE26" s="74">
        <v>0</v>
      </c>
      <c r="AF26" s="74">
        <v>4</v>
      </c>
      <c r="AG26" s="82">
        <v>1</v>
      </c>
      <c r="AH26" s="83">
        <v>2</v>
      </c>
      <c r="AI26" s="83">
        <v>1</v>
      </c>
      <c r="AJ26" s="83">
        <v>1</v>
      </c>
      <c r="AK26" s="83">
        <v>1</v>
      </c>
      <c r="AL26" s="83">
        <v>1</v>
      </c>
      <c r="AM26" s="83">
        <v>3</v>
      </c>
      <c r="AN26" s="83">
        <v>2</v>
      </c>
      <c r="AO26" s="83">
        <v>1</v>
      </c>
      <c r="AP26" s="83">
        <v>1</v>
      </c>
      <c r="AQ26" s="83">
        <v>1</v>
      </c>
      <c r="AR26" s="83">
        <v>1</v>
      </c>
      <c r="AS26" s="50">
        <v>41</v>
      </c>
      <c r="AT26" s="50">
        <v>67</v>
      </c>
    </row>
    <row r="27" spans="2:46" s="16" customFormat="1" ht="15.75" thickBot="1" x14ac:dyDescent="0.3">
      <c r="B27" s="47">
        <v>290104</v>
      </c>
      <c r="C27" s="48" t="s">
        <v>0</v>
      </c>
      <c r="D27" s="49" t="s">
        <v>122</v>
      </c>
      <c r="E27" s="49" t="s">
        <v>24</v>
      </c>
      <c r="F27" s="49" t="s">
        <v>123</v>
      </c>
      <c r="G27" s="73">
        <v>1</v>
      </c>
      <c r="H27" s="74">
        <v>1</v>
      </c>
      <c r="I27" s="74">
        <v>1</v>
      </c>
      <c r="J27" s="74">
        <v>1</v>
      </c>
      <c r="K27" s="74">
        <v>0</v>
      </c>
      <c r="L27" s="74">
        <v>1</v>
      </c>
      <c r="M27" s="74">
        <v>1</v>
      </c>
      <c r="N27" s="74">
        <v>5</v>
      </c>
      <c r="O27" s="74">
        <v>1</v>
      </c>
      <c r="P27" s="74">
        <v>0</v>
      </c>
      <c r="Q27" s="74">
        <v>1</v>
      </c>
      <c r="R27" s="74">
        <v>1</v>
      </c>
      <c r="S27" s="74">
        <v>0</v>
      </c>
      <c r="T27" s="74">
        <v>1</v>
      </c>
      <c r="U27" s="74">
        <v>1</v>
      </c>
      <c r="V27" s="74">
        <v>1</v>
      </c>
      <c r="W27" s="74">
        <v>0</v>
      </c>
      <c r="X27" s="74">
        <v>1</v>
      </c>
      <c r="Y27" s="74">
        <v>1</v>
      </c>
      <c r="Z27" s="74">
        <v>1</v>
      </c>
      <c r="AA27" s="74">
        <v>1</v>
      </c>
      <c r="AB27" s="74">
        <v>1</v>
      </c>
      <c r="AC27" s="74">
        <v>1</v>
      </c>
      <c r="AD27" s="74">
        <v>1</v>
      </c>
      <c r="AE27" s="74">
        <v>0</v>
      </c>
      <c r="AF27" s="74">
        <v>4</v>
      </c>
      <c r="AG27" s="82">
        <v>1</v>
      </c>
      <c r="AH27" s="83">
        <v>3</v>
      </c>
      <c r="AI27" s="83">
        <v>0</v>
      </c>
      <c r="AJ27" s="83">
        <v>0</v>
      </c>
      <c r="AK27" s="83">
        <v>1</v>
      </c>
      <c r="AL27" s="83">
        <v>1</v>
      </c>
      <c r="AM27" s="83">
        <v>3</v>
      </c>
      <c r="AN27" s="83">
        <v>1</v>
      </c>
      <c r="AO27" s="83">
        <v>1</v>
      </c>
      <c r="AP27" s="83">
        <v>1</v>
      </c>
      <c r="AQ27" s="83">
        <v>1</v>
      </c>
      <c r="AR27" s="83">
        <v>1</v>
      </c>
      <c r="AS27" s="50">
        <v>42</v>
      </c>
      <c r="AT27" s="50">
        <v>69</v>
      </c>
    </row>
    <row r="28" spans="2:46" s="16" customFormat="1" ht="15.75" thickBot="1" x14ac:dyDescent="0.3">
      <c r="B28" s="47">
        <v>290104</v>
      </c>
      <c r="C28" s="48" t="s">
        <v>0</v>
      </c>
      <c r="D28" s="49" t="s">
        <v>31</v>
      </c>
      <c r="E28" s="49" t="s">
        <v>32</v>
      </c>
      <c r="F28" s="49" t="s">
        <v>33</v>
      </c>
      <c r="G28" s="73">
        <v>1</v>
      </c>
      <c r="H28" s="74">
        <v>1</v>
      </c>
      <c r="I28" s="74">
        <v>1</v>
      </c>
      <c r="J28" s="74">
        <v>1</v>
      </c>
      <c r="K28" s="74">
        <v>0</v>
      </c>
      <c r="L28" s="74">
        <v>1</v>
      </c>
      <c r="M28" s="74">
        <v>1</v>
      </c>
      <c r="N28" s="74">
        <v>5</v>
      </c>
      <c r="O28" s="74">
        <v>1</v>
      </c>
      <c r="P28" s="74">
        <v>1</v>
      </c>
      <c r="Q28" s="74">
        <v>1</v>
      </c>
      <c r="R28" s="74">
        <v>0</v>
      </c>
      <c r="S28" s="74">
        <v>1</v>
      </c>
      <c r="T28" s="74">
        <v>1</v>
      </c>
      <c r="U28" s="74">
        <v>1</v>
      </c>
      <c r="V28" s="74">
        <v>2</v>
      </c>
      <c r="W28" s="74">
        <v>0</v>
      </c>
      <c r="X28" s="74">
        <v>1</v>
      </c>
      <c r="Y28" s="74">
        <v>1</v>
      </c>
      <c r="Z28" s="74">
        <v>0</v>
      </c>
      <c r="AA28" s="74">
        <v>1</v>
      </c>
      <c r="AB28" s="74">
        <v>1</v>
      </c>
      <c r="AC28" s="74">
        <v>1</v>
      </c>
      <c r="AD28" s="74">
        <v>1</v>
      </c>
      <c r="AE28" s="74">
        <v>0</v>
      </c>
      <c r="AF28" s="74">
        <v>3</v>
      </c>
      <c r="AG28" s="82">
        <v>1</v>
      </c>
      <c r="AH28" s="83">
        <v>2</v>
      </c>
      <c r="AI28" s="83">
        <v>1</v>
      </c>
      <c r="AJ28" s="83">
        <v>1</v>
      </c>
      <c r="AK28" s="83">
        <v>1</v>
      </c>
      <c r="AL28" s="83">
        <v>1</v>
      </c>
      <c r="AM28" s="83">
        <v>2</v>
      </c>
      <c r="AN28" s="83">
        <v>3</v>
      </c>
      <c r="AO28" s="83">
        <v>2</v>
      </c>
      <c r="AP28" s="83">
        <v>1</v>
      </c>
      <c r="AQ28" s="83">
        <v>1</v>
      </c>
      <c r="AR28" s="83">
        <v>1</v>
      </c>
      <c r="AS28" s="50">
        <v>45</v>
      </c>
      <c r="AT28" s="50">
        <v>72</v>
      </c>
    </row>
    <row r="29" spans="2:46" s="16" customFormat="1" ht="15.75" thickBot="1" x14ac:dyDescent="0.3">
      <c r="B29" s="47">
        <v>290104</v>
      </c>
      <c r="C29" s="48" t="s">
        <v>0</v>
      </c>
      <c r="D29" s="49" t="s">
        <v>34</v>
      </c>
      <c r="E29" s="49" t="s">
        <v>2</v>
      </c>
      <c r="F29" s="49" t="s">
        <v>35</v>
      </c>
      <c r="G29" s="73">
        <v>1</v>
      </c>
      <c r="H29" s="74">
        <v>1</v>
      </c>
      <c r="I29" s="74">
        <v>1</v>
      </c>
      <c r="J29" s="74">
        <v>1</v>
      </c>
      <c r="K29" s="74">
        <v>1</v>
      </c>
      <c r="L29" s="74">
        <v>1</v>
      </c>
      <c r="M29" s="74">
        <v>1</v>
      </c>
      <c r="N29" s="74">
        <v>5</v>
      </c>
      <c r="O29" s="74">
        <v>0</v>
      </c>
      <c r="P29" s="74">
        <v>0</v>
      </c>
      <c r="Q29" s="74">
        <v>0</v>
      </c>
      <c r="R29" s="74">
        <v>0</v>
      </c>
      <c r="S29" s="74">
        <v>1</v>
      </c>
      <c r="T29" s="74">
        <v>1</v>
      </c>
      <c r="U29" s="74">
        <v>0</v>
      </c>
      <c r="V29" s="74">
        <v>1</v>
      </c>
      <c r="W29" s="74">
        <v>1</v>
      </c>
      <c r="X29" s="74">
        <v>1</v>
      </c>
      <c r="Y29" s="74">
        <v>1</v>
      </c>
      <c r="Z29" s="74">
        <v>1</v>
      </c>
      <c r="AA29" s="74">
        <v>0</v>
      </c>
      <c r="AB29" s="74">
        <v>1</v>
      </c>
      <c r="AC29" s="74">
        <v>1</v>
      </c>
      <c r="AD29" s="74">
        <v>1</v>
      </c>
      <c r="AE29" s="74">
        <v>1</v>
      </c>
      <c r="AF29" s="74">
        <v>4</v>
      </c>
      <c r="AG29" s="82">
        <v>1</v>
      </c>
      <c r="AH29" s="83">
        <v>4</v>
      </c>
      <c r="AI29" s="83">
        <v>1</v>
      </c>
      <c r="AJ29" s="83">
        <v>1</v>
      </c>
      <c r="AK29" s="83">
        <v>1</v>
      </c>
      <c r="AL29" s="83">
        <v>1</v>
      </c>
      <c r="AM29" s="83">
        <v>3</v>
      </c>
      <c r="AN29" s="83">
        <v>2</v>
      </c>
      <c r="AO29" s="83">
        <v>1</v>
      </c>
      <c r="AP29" s="83">
        <v>1</v>
      </c>
      <c r="AQ29" s="83">
        <v>1</v>
      </c>
      <c r="AR29" s="83">
        <v>1</v>
      </c>
      <c r="AS29" s="50">
        <v>45</v>
      </c>
      <c r="AT29" s="50">
        <v>72</v>
      </c>
    </row>
    <row r="30" spans="2:46" s="16" customFormat="1" ht="15.75" thickBot="1" x14ac:dyDescent="0.3">
      <c r="B30" s="47">
        <v>290104</v>
      </c>
      <c r="C30" s="48" t="s">
        <v>4</v>
      </c>
      <c r="D30" s="49" t="s">
        <v>56</v>
      </c>
      <c r="E30" s="49" t="s">
        <v>57</v>
      </c>
      <c r="F30" s="49" t="s">
        <v>16</v>
      </c>
      <c r="G30" s="73">
        <v>1</v>
      </c>
      <c r="H30" s="74">
        <v>1</v>
      </c>
      <c r="I30" s="74">
        <v>1</v>
      </c>
      <c r="J30" s="74">
        <v>1</v>
      </c>
      <c r="K30" s="74">
        <v>1</v>
      </c>
      <c r="L30" s="74">
        <v>1</v>
      </c>
      <c r="M30" s="74">
        <v>1</v>
      </c>
      <c r="N30" s="74">
        <v>5</v>
      </c>
      <c r="O30" s="74">
        <v>1</v>
      </c>
      <c r="P30" s="74">
        <v>1</v>
      </c>
      <c r="Q30" s="74">
        <v>0</v>
      </c>
      <c r="R30" s="74">
        <v>1</v>
      </c>
      <c r="S30" s="74">
        <v>0</v>
      </c>
      <c r="T30" s="74">
        <v>1</v>
      </c>
      <c r="U30" s="74">
        <v>0</v>
      </c>
      <c r="V30" s="74">
        <v>1</v>
      </c>
      <c r="W30" s="74">
        <v>0</v>
      </c>
      <c r="X30" s="74">
        <v>1</v>
      </c>
      <c r="Y30" s="74">
        <v>1</v>
      </c>
      <c r="Z30" s="74">
        <v>1</v>
      </c>
      <c r="AA30" s="74">
        <v>1</v>
      </c>
      <c r="AB30" s="74">
        <v>1</v>
      </c>
      <c r="AC30" s="74">
        <v>1</v>
      </c>
      <c r="AD30" s="74">
        <v>1</v>
      </c>
      <c r="AE30" s="74">
        <v>0</v>
      </c>
      <c r="AF30" s="74">
        <v>4</v>
      </c>
      <c r="AG30" s="82">
        <v>1</v>
      </c>
      <c r="AH30" s="83">
        <v>3</v>
      </c>
      <c r="AI30" s="83">
        <v>1</v>
      </c>
      <c r="AJ30" s="83">
        <v>1</v>
      </c>
      <c r="AK30" s="83">
        <v>1</v>
      </c>
      <c r="AL30" s="83">
        <v>1</v>
      </c>
      <c r="AM30" s="83">
        <v>3</v>
      </c>
      <c r="AN30" s="83">
        <v>2</v>
      </c>
      <c r="AO30" s="83">
        <v>1</v>
      </c>
      <c r="AP30" s="83">
        <v>1</v>
      </c>
      <c r="AQ30" s="83">
        <v>1</v>
      </c>
      <c r="AR30" s="83">
        <v>1</v>
      </c>
      <c r="AS30" s="50">
        <v>45</v>
      </c>
      <c r="AT30" s="50">
        <v>72</v>
      </c>
    </row>
    <row r="31" spans="2:46" s="16" customFormat="1" ht="15.75" thickBot="1" x14ac:dyDescent="0.3">
      <c r="B31" s="47">
        <v>290104</v>
      </c>
      <c r="C31" s="48" t="s">
        <v>0</v>
      </c>
      <c r="D31" s="49" t="s">
        <v>26</v>
      </c>
      <c r="E31" s="49" t="s">
        <v>6</v>
      </c>
      <c r="F31" s="49" t="s">
        <v>27</v>
      </c>
      <c r="G31" s="73">
        <v>1</v>
      </c>
      <c r="H31" s="74">
        <v>1</v>
      </c>
      <c r="I31" s="74">
        <v>1</v>
      </c>
      <c r="J31" s="74">
        <v>1</v>
      </c>
      <c r="K31" s="74">
        <v>1</v>
      </c>
      <c r="L31" s="74">
        <v>1</v>
      </c>
      <c r="M31" s="74">
        <v>1</v>
      </c>
      <c r="N31" s="74">
        <v>5</v>
      </c>
      <c r="O31" s="74">
        <v>1</v>
      </c>
      <c r="P31" s="74">
        <v>1</v>
      </c>
      <c r="Q31" s="74">
        <v>0</v>
      </c>
      <c r="R31" s="74">
        <v>0</v>
      </c>
      <c r="S31" s="74">
        <v>1</v>
      </c>
      <c r="T31" s="74">
        <v>1</v>
      </c>
      <c r="U31" s="74">
        <v>1</v>
      </c>
      <c r="V31" s="74">
        <v>2</v>
      </c>
      <c r="W31" s="74">
        <v>1</v>
      </c>
      <c r="X31" s="74">
        <v>1</v>
      </c>
      <c r="Y31" s="74">
        <v>1</v>
      </c>
      <c r="Z31" s="74">
        <v>0</v>
      </c>
      <c r="AA31" s="74">
        <v>0</v>
      </c>
      <c r="AB31" s="74">
        <v>1</v>
      </c>
      <c r="AC31" s="74">
        <v>1</v>
      </c>
      <c r="AD31" s="74">
        <v>1</v>
      </c>
      <c r="AE31" s="74">
        <v>1</v>
      </c>
      <c r="AF31" s="74">
        <v>4</v>
      </c>
      <c r="AG31" s="82">
        <v>1</v>
      </c>
      <c r="AH31" s="83">
        <v>3</v>
      </c>
      <c r="AI31" s="83">
        <v>1</v>
      </c>
      <c r="AJ31" s="83">
        <v>1</v>
      </c>
      <c r="AK31" s="83">
        <v>2</v>
      </c>
      <c r="AL31" s="83">
        <v>1</v>
      </c>
      <c r="AM31" s="83">
        <v>3</v>
      </c>
      <c r="AN31" s="83">
        <v>2</v>
      </c>
      <c r="AO31" s="83">
        <v>1</v>
      </c>
      <c r="AP31" s="83">
        <v>1</v>
      </c>
      <c r="AQ31" s="83">
        <v>1</v>
      </c>
      <c r="AR31" s="83">
        <v>1</v>
      </c>
      <c r="AS31" s="50">
        <v>48</v>
      </c>
      <c r="AT31" s="50">
        <v>78</v>
      </c>
    </row>
    <row r="32" spans="2:46" s="16" customFormat="1" ht="15.75" thickBot="1" x14ac:dyDescent="0.3">
      <c r="B32" s="47">
        <v>290104</v>
      </c>
      <c r="C32" s="48" t="s">
        <v>0</v>
      </c>
      <c r="D32" s="49" t="s">
        <v>48</v>
      </c>
      <c r="E32" s="49" t="s">
        <v>49</v>
      </c>
      <c r="F32" s="49" t="s">
        <v>50</v>
      </c>
      <c r="G32" s="73">
        <v>1</v>
      </c>
      <c r="H32" s="74">
        <v>1</v>
      </c>
      <c r="I32" s="74">
        <v>1</v>
      </c>
      <c r="J32" s="74">
        <v>1</v>
      </c>
      <c r="K32" s="74">
        <v>1</v>
      </c>
      <c r="L32" s="74">
        <v>1</v>
      </c>
      <c r="M32" s="74">
        <v>1</v>
      </c>
      <c r="N32" s="74">
        <v>5</v>
      </c>
      <c r="O32" s="74">
        <v>1</v>
      </c>
      <c r="P32" s="74">
        <v>1</v>
      </c>
      <c r="Q32" s="74">
        <v>0</v>
      </c>
      <c r="R32" s="74">
        <v>1</v>
      </c>
      <c r="S32" s="74">
        <v>1</v>
      </c>
      <c r="T32" s="74">
        <v>1</v>
      </c>
      <c r="U32" s="74">
        <v>0</v>
      </c>
      <c r="V32" s="74">
        <v>2</v>
      </c>
      <c r="W32" s="74">
        <v>1</v>
      </c>
      <c r="X32" s="74">
        <v>1</v>
      </c>
      <c r="Y32" s="74">
        <v>1</v>
      </c>
      <c r="Z32" s="74">
        <v>1</v>
      </c>
      <c r="AA32" s="74">
        <v>0</v>
      </c>
      <c r="AB32" s="74">
        <v>1</v>
      </c>
      <c r="AC32" s="74">
        <v>1</v>
      </c>
      <c r="AD32" s="74">
        <v>1</v>
      </c>
      <c r="AE32" s="74">
        <v>1</v>
      </c>
      <c r="AF32" s="74">
        <v>4</v>
      </c>
      <c r="AG32" s="82">
        <v>1</v>
      </c>
      <c r="AH32" s="83">
        <v>4</v>
      </c>
      <c r="AI32" s="83">
        <v>1</v>
      </c>
      <c r="AJ32" s="83">
        <v>1</v>
      </c>
      <c r="AK32" s="83">
        <v>2</v>
      </c>
      <c r="AL32" s="83">
        <v>1</v>
      </c>
      <c r="AM32" s="83">
        <v>2</v>
      </c>
      <c r="AN32" s="83">
        <v>1</v>
      </c>
      <c r="AO32" s="83">
        <v>1</v>
      </c>
      <c r="AP32" s="83">
        <v>1</v>
      </c>
      <c r="AQ32" s="83">
        <v>1</v>
      </c>
      <c r="AR32" s="83">
        <v>1</v>
      </c>
      <c r="AS32" s="50">
        <v>48</v>
      </c>
      <c r="AT32" s="50">
        <v>78</v>
      </c>
    </row>
    <row r="33" spans="1:54" s="16" customFormat="1" ht="15.75" thickBot="1" x14ac:dyDescent="0.3">
      <c r="B33" s="47">
        <v>290104</v>
      </c>
      <c r="C33" s="48" t="s">
        <v>4</v>
      </c>
      <c r="D33" s="49" t="s">
        <v>28</v>
      </c>
      <c r="E33" s="49" t="s">
        <v>29</v>
      </c>
      <c r="F33" s="49" t="s">
        <v>30</v>
      </c>
      <c r="G33" s="73">
        <v>1</v>
      </c>
      <c r="H33" s="74">
        <v>1</v>
      </c>
      <c r="I33" s="74">
        <v>1</v>
      </c>
      <c r="J33" s="74">
        <v>1</v>
      </c>
      <c r="K33" s="74">
        <v>1</v>
      </c>
      <c r="L33" s="74">
        <v>1</v>
      </c>
      <c r="M33" s="74">
        <v>1</v>
      </c>
      <c r="N33" s="74">
        <v>5</v>
      </c>
      <c r="O33" s="74">
        <v>1</v>
      </c>
      <c r="P33" s="74">
        <v>1</v>
      </c>
      <c r="Q33" s="74">
        <v>1</v>
      </c>
      <c r="R33" s="74">
        <v>1</v>
      </c>
      <c r="S33" s="74">
        <v>1</v>
      </c>
      <c r="T33" s="74">
        <v>1</v>
      </c>
      <c r="U33" s="74">
        <v>1</v>
      </c>
      <c r="V33" s="74">
        <v>2</v>
      </c>
      <c r="W33" s="74">
        <v>1</v>
      </c>
      <c r="X33" s="74">
        <v>1</v>
      </c>
      <c r="Y33" s="74">
        <v>1</v>
      </c>
      <c r="Z33" s="74">
        <v>1</v>
      </c>
      <c r="AA33" s="74">
        <v>1</v>
      </c>
      <c r="AB33" s="74">
        <v>1</v>
      </c>
      <c r="AC33" s="74">
        <v>0</v>
      </c>
      <c r="AD33" s="74">
        <v>1</v>
      </c>
      <c r="AE33" s="74">
        <v>1</v>
      </c>
      <c r="AF33" s="74">
        <v>4</v>
      </c>
      <c r="AG33" s="82">
        <v>1</v>
      </c>
      <c r="AH33" s="83">
        <v>4</v>
      </c>
      <c r="AI33" s="83">
        <v>1</v>
      </c>
      <c r="AJ33" s="83">
        <v>0</v>
      </c>
      <c r="AK33" s="83">
        <v>1</v>
      </c>
      <c r="AL33" s="83">
        <v>1</v>
      </c>
      <c r="AM33" s="83">
        <v>3</v>
      </c>
      <c r="AN33" s="83">
        <v>1</v>
      </c>
      <c r="AO33" s="83">
        <v>1</v>
      </c>
      <c r="AP33" s="83">
        <v>1</v>
      </c>
      <c r="AQ33" s="83">
        <v>1</v>
      </c>
      <c r="AR33" s="83">
        <v>1</v>
      </c>
      <c r="AS33" s="50">
        <v>49</v>
      </c>
      <c r="AT33" s="50">
        <v>80</v>
      </c>
    </row>
    <row r="34" spans="1:54" s="16" customFormat="1" ht="15.75" thickBot="1" x14ac:dyDescent="0.3">
      <c r="B34" s="47">
        <v>290104</v>
      </c>
      <c r="C34" s="48" t="s">
        <v>0</v>
      </c>
      <c r="D34" s="49" t="s">
        <v>114</v>
      </c>
      <c r="E34" s="49" t="s">
        <v>15</v>
      </c>
      <c r="F34" s="49" t="s">
        <v>50</v>
      </c>
      <c r="G34" s="73">
        <v>1</v>
      </c>
      <c r="H34" s="74">
        <v>1</v>
      </c>
      <c r="I34" s="74">
        <v>1</v>
      </c>
      <c r="J34" s="74">
        <v>1</v>
      </c>
      <c r="K34" s="74">
        <v>1</v>
      </c>
      <c r="L34" s="74">
        <v>1</v>
      </c>
      <c r="M34" s="74">
        <v>1</v>
      </c>
      <c r="N34" s="74">
        <v>4</v>
      </c>
      <c r="O34" s="74">
        <v>1</v>
      </c>
      <c r="P34" s="74">
        <v>1</v>
      </c>
      <c r="Q34" s="74">
        <v>1</v>
      </c>
      <c r="R34" s="74">
        <v>0</v>
      </c>
      <c r="S34" s="74">
        <v>1</v>
      </c>
      <c r="T34" s="74">
        <v>0</v>
      </c>
      <c r="U34" s="74">
        <v>1</v>
      </c>
      <c r="V34" s="74">
        <v>2</v>
      </c>
      <c r="W34" s="74">
        <v>1</v>
      </c>
      <c r="X34" s="74">
        <v>1</v>
      </c>
      <c r="Y34" s="74">
        <v>1</v>
      </c>
      <c r="Z34" s="74">
        <v>1</v>
      </c>
      <c r="AA34" s="74">
        <v>1</v>
      </c>
      <c r="AB34" s="74">
        <v>1</v>
      </c>
      <c r="AC34" s="74">
        <v>0</v>
      </c>
      <c r="AD34" s="74">
        <v>1</v>
      </c>
      <c r="AE34" s="74">
        <v>1</v>
      </c>
      <c r="AF34" s="74">
        <v>3</v>
      </c>
      <c r="AG34" s="82">
        <v>1</v>
      </c>
      <c r="AH34" s="83">
        <v>4</v>
      </c>
      <c r="AI34" s="83">
        <v>1</v>
      </c>
      <c r="AJ34" s="83">
        <v>1</v>
      </c>
      <c r="AK34" s="83">
        <v>2</v>
      </c>
      <c r="AL34" s="83">
        <v>2</v>
      </c>
      <c r="AM34" s="83">
        <v>2</v>
      </c>
      <c r="AN34" s="83">
        <v>2</v>
      </c>
      <c r="AO34" s="83">
        <v>2</v>
      </c>
      <c r="AP34" s="83">
        <v>2</v>
      </c>
      <c r="AQ34" s="83">
        <v>1</v>
      </c>
      <c r="AR34" s="83">
        <v>1</v>
      </c>
      <c r="AS34" s="50">
        <v>50</v>
      </c>
      <c r="AT34" s="50">
        <v>82</v>
      </c>
    </row>
    <row r="35" spans="1:54" s="16" customFormat="1" ht="15.75" thickBot="1" x14ac:dyDescent="0.3">
      <c r="B35" s="47">
        <v>290104</v>
      </c>
      <c r="C35" s="48" t="s">
        <v>4</v>
      </c>
      <c r="D35" s="49" t="s">
        <v>54</v>
      </c>
      <c r="E35" s="49" t="s">
        <v>55</v>
      </c>
      <c r="F35" s="49" t="s">
        <v>7</v>
      </c>
      <c r="G35" s="73">
        <v>1</v>
      </c>
      <c r="H35" s="74">
        <v>1</v>
      </c>
      <c r="I35" s="74">
        <v>1</v>
      </c>
      <c r="J35" s="74">
        <v>1</v>
      </c>
      <c r="K35" s="74">
        <v>1</v>
      </c>
      <c r="L35" s="74">
        <v>1</v>
      </c>
      <c r="M35" s="74">
        <v>0</v>
      </c>
      <c r="N35" s="74">
        <v>5</v>
      </c>
      <c r="O35" s="74">
        <v>1</v>
      </c>
      <c r="P35" s="74">
        <v>1</v>
      </c>
      <c r="Q35" s="74">
        <v>0</v>
      </c>
      <c r="R35" s="74">
        <v>1</v>
      </c>
      <c r="S35" s="74">
        <v>1</v>
      </c>
      <c r="T35" s="74">
        <v>1</v>
      </c>
      <c r="U35" s="74">
        <v>1</v>
      </c>
      <c r="V35" s="74">
        <v>2</v>
      </c>
      <c r="W35" s="74">
        <v>1</v>
      </c>
      <c r="X35" s="74">
        <v>1</v>
      </c>
      <c r="Y35" s="74">
        <v>1</v>
      </c>
      <c r="Z35" s="74">
        <v>1</v>
      </c>
      <c r="AA35" s="74">
        <v>1</v>
      </c>
      <c r="AB35" s="74">
        <v>1</v>
      </c>
      <c r="AC35" s="74">
        <v>1</v>
      </c>
      <c r="AD35" s="74">
        <v>1</v>
      </c>
      <c r="AE35" s="74">
        <v>1</v>
      </c>
      <c r="AF35" s="74">
        <v>0</v>
      </c>
      <c r="AG35" s="82">
        <v>1</v>
      </c>
      <c r="AH35" s="83">
        <v>4</v>
      </c>
      <c r="AI35" s="83">
        <v>1</v>
      </c>
      <c r="AJ35" s="83">
        <v>1</v>
      </c>
      <c r="AK35" s="83">
        <v>2</v>
      </c>
      <c r="AL35" s="83">
        <v>2</v>
      </c>
      <c r="AM35" s="83">
        <v>3</v>
      </c>
      <c r="AN35" s="83">
        <v>2</v>
      </c>
      <c r="AO35" s="83">
        <v>2</v>
      </c>
      <c r="AP35" s="83">
        <v>2</v>
      </c>
      <c r="AQ35" s="83">
        <v>1</v>
      </c>
      <c r="AR35" s="83">
        <v>1</v>
      </c>
      <c r="AS35" s="50">
        <v>50</v>
      </c>
      <c r="AT35" s="50">
        <v>82</v>
      </c>
    </row>
    <row r="36" spans="1:54" s="16" customFormat="1" ht="15.75" thickBot="1" x14ac:dyDescent="0.3">
      <c r="B36" s="47">
        <v>290104</v>
      </c>
      <c r="C36" s="48" t="s">
        <v>4</v>
      </c>
      <c r="D36" s="49" t="s">
        <v>77</v>
      </c>
      <c r="E36" s="49" t="s">
        <v>78</v>
      </c>
      <c r="F36" s="49" t="s">
        <v>19</v>
      </c>
      <c r="G36" s="73">
        <v>1</v>
      </c>
      <c r="H36" s="74">
        <v>1</v>
      </c>
      <c r="I36" s="74">
        <v>1</v>
      </c>
      <c r="J36" s="74">
        <v>1</v>
      </c>
      <c r="K36" s="74">
        <v>1</v>
      </c>
      <c r="L36" s="74">
        <v>1</v>
      </c>
      <c r="M36" s="74">
        <v>1</v>
      </c>
      <c r="N36" s="74">
        <v>5</v>
      </c>
      <c r="O36" s="74">
        <v>1</v>
      </c>
      <c r="P36" s="74">
        <v>1</v>
      </c>
      <c r="Q36" s="74">
        <v>1</v>
      </c>
      <c r="R36" s="74">
        <v>1</v>
      </c>
      <c r="S36" s="74">
        <v>1</v>
      </c>
      <c r="T36" s="74">
        <v>1</v>
      </c>
      <c r="U36" s="74">
        <v>1</v>
      </c>
      <c r="V36" s="74">
        <v>2</v>
      </c>
      <c r="W36" s="74">
        <v>1</v>
      </c>
      <c r="X36" s="74">
        <v>1</v>
      </c>
      <c r="Y36" s="74">
        <v>1</v>
      </c>
      <c r="Z36" s="74">
        <v>0</v>
      </c>
      <c r="AA36" s="74">
        <v>1</v>
      </c>
      <c r="AB36" s="74">
        <v>0</v>
      </c>
      <c r="AC36" s="74">
        <v>0</v>
      </c>
      <c r="AD36" s="74">
        <v>1</v>
      </c>
      <c r="AE36" s="74">
        <v>0</v>
      </c>
      <c r="AF36" s="74">
        <v>4</v>
      </c>
      <c r="AG36" s="82">
        <v>1</v>
      </c>
      <c r="AH36" s="83">
        <v>4</v>
      </c>
      <c r="AI36" s="83">
        <v>1</v>
      </c>
      <c r="AJ36" s="83">
        <v>1</v>
      </c>
      <c r="AK36" s="83">
        <v>2</v>
      </c>
      <c r="AL36" s="83">
        <v>2</v>
      </c>
      <c r="AM36" s="83">
        <v>3</v>
      </c>
      <c r="AN36" s="83">
        <v>3</v>
      </c>
      <c r="AO36" s="83">
        <v>1</v>
      </c>
      <c r="AP36" s="83">
        <v>2</v>
      </c>
      <c r="AQ36" s="83">
        <v>1</v>
      </c>
      <c r="AR36" s="83">
        <v>1</v>
      </c>
      <c r="AS36" s="50">
        <v>52</v>
      </c>
      <c r="AT36" s="50">
        <v>87</v>
      </c>
    </row>
    <row r="37" spans="1:54" s="16" customFormat="1" ht="15.75" thickBot="1" x14ac:dyDescent="0.3">
      <c r="B37" s="47">
        <v>290104</v>
      </c>
      <c r="C37" s="48" t="s">
        <v>4</v>
      </c>
      <c r="D37" s="49" t="s">
        <v>64</v>
      </c>
      <c r="E37" s="49" t="s">
        <v>65</v>
      </c>
      <c r="F37" s="49" t="s">
        <v>27</v>
      </c>
      <c r="G37" s="73">
        <v>1</v>
      </c>
      <c r="H37" s="74">
        <v>1</v>
      </c>
      <c r="I37" s="74">
        <v>1</v>
      </c>
      <c r="J37" s="74">
        <v>1</v>
      </c>
      <c r="K37" s="74">
        <v>1</v>
      </c>
      <c r="L37" s="74">
        <v>1</v>
      </c>
      <c r="M37" s="74">
        <v>1</v>
      </c>
      <c r="N37" s="74">
        <v>5</v>
      </c>
      <c r="O37" s="74">
        <v>1</v>
      </c>
      <c r="P37" s="74">
        <v>1</v>
      </c>
      <c r="Q37" s="74">
        <v>1</v>
      </c>
      <c r="R37" s="74">
        <v>1</v>
      </c>
      <c r="S37" s="74">
        <v>1</v>
      </c>
      <c r="T37" s="74">
        <v>1</v>
      </c>
      <c r="U37" s="74">
        <v>1</v>
      </c>
      <c r="V37" s="74">
        <v>2</v>
      </c>
      <c r="W37" s="74">
        <v>1</v>
      </c>
      <c r="X37" s="74">
        <v>1</v>
      </c>
      <c r="Y37" s="74">
        <v>1</v>
      </c>
      <c r="Z37" s="74">
        <v>0</v>
      </c>
      <c r="AA37" s="74">
        <v>1</v>
      </c>
      <c r="AB37" s="74">
        <v>1</v>
      </c>
      <c r="AC37" s="74">
        <v>1</v>
      </c>
      <c r="AD37" s="74">
        <v>1</v>
      </c>
      <c r="AE37" s="74">
        <v>0</v>
      </c>
      <c r="AF37" s="74">
        <v>4</v>
      </c>
      <c r="AG37" s="82">
        <v>1</v>
      </c>
      <c r="AH37" s="83">
        <v>4</v>
      </c>
      <c r="AI37" s="83">
        <v>1</v>
      </c>
      <c r="AJ37" s="83">
        <v>1</v>
      </c>
      <c r="AK37" s="83">
        <v>2</v>
      </c>
      <c r="AL37" s="83">
        <v>1</v>
      </c>
      <c r="AM37" s="83">
        <v>3</v>
      </c>
      <c r="AN37" s="83">
        <v>3</v>
      </c>
      <c r="AO37" s="83">
        <v>2</v>
      </c>
      <c r="AP37" s="83">
        <v>2</v>
      </c>
      <c r="AQ37" s="83">
        <v>1</v>
      </c>
      <c r="AR37" s="83">
        <v>1</v>
      </c>
      <c r="AS37" s="50">
        <v>54</v>
      </c>
      <c r="AT37" s="50">
        <v>91</v>
      </c>
    </row>
    <row r="38" spans="1:54" s="16" customFormat="1" ht="15.75" thickBot="1" x14ac:dyDescent="0.3">
      <c r="B38" s="47">
        <v>290104</v>
      </c>
      <c r="C38" s="48" t="s">
        <v>4</v>
      </c>
      <c r="D38" s="49" t="s">
        <v>74</v>
      </c>
      <c r="E38" s="49" t="s">
        <v>65</v>
      </c>
      <c r="F38" s="49" t="s">
        <v>75</v>
      </c>
      <c r="G38" s="73">
        <v>1</v>
      </c>
      <c r="H38" s="74">
        <v>1</v>
      </c>
      <c r="I38" s="74">
        <v>1</v>
      </c>
      <c r="J38" s="74">
        <v>1</v>
      </c>
      <c r="K38" s="74">
        <v>1</v>
      </c>
      <c r="L38" s="74">
        <v>1</v>
      </c>
      <c r="M38" s="74">
        <v>1</v>
      </c>
      <c r="N38" s="74">
        <v>5</v>
      </c>
      <c r="O38" s="74">
        <v>1</v>
      </c>
      <c r="P38" s="74">
        <v>1</v>
      </c>
      <c r="Q38" s="74">
        <v>1</v>
      </c>
      <c r="R38" s="74">
        <v>1</v>
      </c>
      <c r="S38" s="74">
        <v>1</v>
      </c>
      <c r="T38" s="74">
        <v>1</v>
      </c>
      <c r="U38" s="74">
        <v>1</v>
      </c>
      <c r="V38" s="74">
        <v>2</v>
      </c>
      <c r="W38" s="74">
        <v>1</v>
      </c>
      <c r="X38" s="74">
        <v>1</v>
      </c>
      <c r="Y38" s="74">
        <v>1</v>
      </c>
      <c r="Z38" s="74">
        <v>1</v>
      </c>
      <c r="AA38" s="74">
        <v>1</v>
      </c>
      <c r="AB38" s="74">
        <v>1</v>
      </c>
      <c r="AC38" s="74">
        <v>1</v>
      </c>
      <c r="AD38" s="74">
        <v>1</v>
      </c>
      <c r="AE38" s="74">
        <v>1</v>
      </c>
      <c r="AF38" s="74">
        <v>4</v>
      </c>
      <c r="AG38" s="82">
        <v>1</v>
      </c>
      <c r="AH38" s="83">
        <v>4</v>
      </c>
      <c r="AI38" s="83">
        <v>1</v>
      </c>
      <c r="AJ38" s="83">
        <v>1</v>
      </c>
      <c r="AK38" s="83">
        <v>1</v>
      </c>
      <c r="AL38" s="83">
        <v>1</v>
      </c>
      <c r="AM38" s="83">
        <v>3</v>
      </c>
      <c r="AN38" s="83">
        <v>3</v>
      </c>
      <c r="AO38" s="83">
        <v>2</v>
      </c>
      <c r="AP38" s="83">
        <v>1</v>
      </c>
      <c r="AQ38" s="83">
        <v>1</v>
      </c>
      <c r="AR38" s="83">
        <v>1</v>
      </c>
      <c r="AS38" s="50">
        <v>54</v>
      </c>
      <c r="AT38" s="50">
        <v>91</v>
      </c>
    </row>
    <row r="39" spans="1:54" s="15" customFormat="1" ht="15.75" thickBot="1" x14ac:dyDescent="0.3">
      <c r="A39" s="15" t="s">
        <v>101</v>
      </c>
      <c r="B39" s="35">
        <v>290107</v>
      </c>
      <c r="C39" s="36" t="s">
        <v>0</v>
      </c>
      <c r="D39" s="37" t="s">
        <v>111</v>
      </c>
      <c r="E39" s="37" t="s">
        <v>112</v>
      </c>
      <c r="F39" s="37" t="s">
        <v>113</v>
      </c>
      <c r="G39" s="75">
        <v>1</v>
      </c>
      <c r="H39" s="76">
        <v>0</v>
      </c>
      <c r="I39" s="76">
        <v>1</v>
      </c>
      <c r="J39" s="76">
        <v>0</v>
      </c>
      <c r="K39" s="76">
        <v>0</v>
      </c>
      <c r="L39" s="76">
        <v>1</v>
      </c>
      <c r="M39" s="76">
        <v>1</v>
      </c>
      <c r="N39" s="76">
        <v>0</v>
      </c>
      <c r="O39" s="76">
        <v>0</v>
      </c>
      <c r="P39" s="76">
        <v>0</v>
      </c>
      <c r="Q39" s="76">
        <v>0</v>
      </c>
      <c r="R39" s="76">
        <v>0</v>
      </c>
      <c r="S39" s="76">
        <v>0</v>
      </c>
      <c r="T39" s="76">
        <v>1</v>
      </c>
      <c r="U39" s="76">
        <v>0</v>
      </c>
      <c r="V39" s="76">
        <v>2</v>
      </c>
      <c r="W39" s="76">
        <v>0</v>
      </c>
      <c r="X39" s="76">
        <v>0</v>
      </c>
      <c r="Y39" s="76">
        <v>0</v>
      </c>
      <c r="Z39" s="76">
        <v>0</v>
      </c>
      <c r="AA39" s="76">
        <v>0</v>
      </c>
      <c r="AB39" s="76">
        <v>0</v>
      </c>
      <c r="AC39" s="76">
        <v>1</v>
      </c>
      <c r="AD39" s="76">
        <v>1</v>
      </c>
      <c r="AE39" s="76">
        <v>0</v>
      </c>
      <c r="AF39" s="76">
        <v>0</v>
      </c>
      <c r="AG39" s="82">
        <v>1</v>
      </c>
      <c r="AH39" s="83">
        <v>4</v>
      </c>
      <c r="AI39" s="83">
        <v>1</v>
      </c>
      <c r="AJ39" s="83">
        <v>1</v>
      </c>
      <c r="AK39" s="83">
        <v>2</v>
      </c>
      <c r="AL39" s="83">
        <v>1</v>
      </c>
      <c r="AM39" s="83">
        <v>2</v>
      </c>
      <c r="AN39" s="83">
        <v>0</v>
      </c>
      <c r="AO39" s="83">
        <v>2</v>
      </c>
      <c r="AP39" s="83">
        <v>1</v>
      </c>
      <c r="AQ39" s="83">
        <v>1</v>
      </c>
      <c r="AR39" s="83">
        <v>1</v>
      </c>
      <c r="AS39" s="38">
        <v>26</v>
      </c>
      <c r="AT39" s="38">
        <v>49</v>
      </c>
      <c r="AU39" s="15">
        <v>6</v>
      </c>
      <c r="AV39" s="77">
        <v>1</v>
      </c>
      <c r="AW39" s="15">
        <v>49</v>
      </c>
      <c r="AX39" s="78">
        <f>MEDIAN(AT39:AT44)</f>
        <v>59</v>
      </c>
      <c r="AY39" s="15">
        <v>72</v>
      </c>
      <c r="AZ39" s="15">
        <v>2</v>
      </c>
      <c r="BA39" s="15">
        <v>3</v>
      </c>
      <c r="BB39" s="15">
        <v>1</v>
      </c>
    </row>
    <row r="40" spans="1:54" s="15" customFormat="1" ht="15.75" thickBot="1" x14ac:dyDescent="0.3">
      <c r="B40" s="35">
        <v>290107</v>
      </c>
      <c r="C40" s="36" t="s">
        <v>0</v>
      </c>
      <c r="D40" s="37" t="s">
        <v>115</v>
      </c>
      <c r="E40" s="37" t="s">
        <v>116</v>
      </c>
      <c r="F40" s="37" t="s">
        <v>117</v>
      </c>
      <c r="G40" s="75">
        <v>1</v>
      </c>
      <c r="H40" s="76">
        <v>0</v>
      </c>
      <c r="I40" s="76">
        <v>1</v>
      </c>
      <c r="J40" s="76">
        <v>0</v>
      </c>
      <c r="K40" s="76">
        <v>0</v>
      </c>
      <c r="L40" s="76">
        <v>1</v>
      </c>
      <c r="M40" s="76">
        <v>1</v>
      </c>
      <c r="N40" s="76">
        <v>4</v>
      </c>
      <c r="O40" s="76">
        <v>1</v>
      </c>
      <c r="P40" s="76">
        <v>0</v>
      </c>
      <c r="Q40" s="76">
        <v>1</v>
      </c>
      <c r="R40" s="76">
        <v>0</v>
      </c>
      <c r="S40" s="76">
        <v>0</v>
      </c>
      <c r="T40" s="76">
        <v>1</v>
      </c>
      <c r="U40" s="76">
        <v>1</v>
      </c>
      <c r="V40" s="76">
        <v>1</v>
      </c>
      <c r="W40" s="76">
        <v>0</v>
      </c>
      <c r="X40" s="76">
        <v>0</v>
      </c>
      <c r="Y40" s="76">
        <v>1</v>
      </c>
      <c r="Z40" s="76">
        <v>0</v>
      </c>
      <c r="AA40" s="76">
        <v>0</v>
      </c>
      <c r="AB40" s="76">
        <v>0</v>
      </c>
      <c r="AC40" s="76">
        <v>0</v>
      </c>
      <c r="AD40" s="76">
        <v>1</v>
      </c>
      <c r="AE40" s="76">
        <v>0</v>
      </c>
      <c r="AF40" s="76">
        <v>4</v>
      </c>
      <c r="AG40" s="82">
        <v>1</v>
      </c>
      <c r="AH40" s="83">
        <v>3</v>
      </c>
      <c r="AI40" s="83">
        <v>0</v>
      </c>
      <c r="AJ40" s="83">
        <v>0</v>
      </c>
      <c r="AK40" s="83">
        <v>2</v>
      </c>
      <c r="AL40" s="83">
        <v>1</v>
      </c>
      <c r="AM40" s="83">
        <v>1</v>
      </c>
      <c r="AN40" s="83">
        <v>0</v>
      </c>
      <c r="AO40" s="83">
        <v>2</v>
      </c>
      <c r="AP40" s="83">
        <v>1</v>
      </c>
      <c r="AQ40" s="83">
        <v>1</v>
      </c>
      <c r="AR40" s="83">
        <v>1</v>
      </c>
      <c r="AS40" s="38">
        <v>32</v>
      </c>
      <c r="AT40" s="38">
        <v>56</v>
      </c>
    </row>
    <row r="41" spans="1:54" s="15" customFormat="1" ht="15.75" thickBot="1" x14ac:dyDescent="0.3">
      <c r="B41" s="35">
        <v>290107</v>
      </c>
      <c r="C41" s="36" t="s">
        <v>0</v>
      </c>
      <c r="D41" s="37" t="s">
        <v>11</v>
      </c>
      <c r="E41" s="37" t="s">
        <v>12</v>
      </c>
      <c r="F41" s="37" t="s">
        <v>7</v>
      </c>
      <c r="G41" s="75">
        <v>1</v>
      </c>
      <c r="H41" s="76">
        <v>0</v>
      </c>
      <c r="I41" s="76">
        <v>1</v>
      </c>
      <c r="J41" s="76">
        <v>1</v>
      </c>
      <c r="K41" s="76">
        <v>0</v>
      </c>
      <c r="L41" s="76">
        <v>0</v>
      </c>
      <c r="M41" s="76">
        <v>1</v>
      </c>
      <c r="N41" s="76">
        <v>3</v>
      </c>
      <c r="O41" s="76">
        <v>0</v>
      </c>
      <c r="P41" s="76">
        <v>0</v>
      </c>
      <c r="Q41" s="76">
        <v>1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  <c r="W41" s="76">
        <v>1</v>
      </c>
      <c r="X41" s="76">
        <v>0</v>
      </c>
      <c r="Y41" s="76">
        <v>1</v>
      </c>
      <c r="Z41" s="76">
        <v>1</v>
      </c>
      <c r="AA41" s="76">
        <v>1</v>
      </c>
      <c r="AB41" s="76">
        <v>0</v>
      </c>
      <c r="AC41" s="76">
        <v>0</v>
      </c>
      <c r="AD41" s="76">
        <v>1</v>
      </c>
      <c r="AE41" s="76">
        <v>0</v>
      </c>
      <c r="AF41" s="76">
        <v>4</v>
      </c>
      <c r="AG41" s="82">
        <v>1</v>
      </c>
      <c r="AH41" s="83">
        <v>4</v>
      </c>
      <c r="AI41" s="83">
        <v>1</v>
      </c>
      <c r="AJ41" s="83">
        <v>1</v>
      </c>
      <c r="AK41" s="83">
        <v>1</v>
      </c>
      <c r="AL41" s="83">
        <v>1</v>
      </c>
      <c r="AM41" s="83">
        <v>2</v>
      </c>
      <c r="AN41" s="83">
        <v>0</v>
      </c>
      <c r="AO41" s="83">
        <v>2</v>
      </c>
      <c r="AP41" s="83">
        <v>1</v>
      </c>
      <c r="AQ41" s="83">
        <v>1</v>
      </c>
      <c r="AR41" s="83">
        <v>1</v>
      </c>
      <c r="AS41" s="38">
        <v>33</v>
      </c>
      <c r="AT41" s="38">
        <v>57</v>
      </c>
    </row>
    <row r="42" spans="1:54" s="15" customFormat="1" ht="15.75" thickBot="1" x14ac:dyDescent="0.3">
      <c r="B42" s="35">
        <v>290107</v>
      </c>
      <c r="C42" s="36" t="s">
        <v>0</v>
      </c>
      <c r="D42" s="37" t="s">
        <v>73</v>
      </c>
      <c r="E42" s="37" t="s">
        <v>29</v>
      </c>
      <c r="F42" s="37" t="s">
        <v>72</v>
      </c>
      <c r="G42" s="75">
        <v>1</v>
      </c>
      <c r="H42" s="76">
        <v>1</v>
      </c>
      <c r="I42" s="76">
        <v>1</v>
      </c>
      <c r="J42" s="76">
        <v>0</v>
      </c>
      <c r="K42" s="76">
        <v>1</v>
      </c>
      <c r="L42" s="76">
        <v>0</v>
      </c>
      <c r="M42" s="76">
        <v>0</v>
      </c>
      <c r="N42" s="76">
        <v>4</v>
      </c>
      <c r="O42" s="76">
        <v>0</v>
      </c>
      <c r="P42" s="76">
        <v>0</v>
      </c>
      <c r="Q42" s="76">
        <v>0</v>
      </c>
      <c r="R42" s="76">
        <v>1</v>
      </c>
      <c r="S42" s="76">
        <v>1</v>
      </c>
      <c r="T42" s="76">
        <v>0</v>
      </c>
      <c r="U42" s="76">
        <v>0</v>
      </c>
      <c r="V42" s="76">
        <v>1</v>
      </c>
      <c r="W42" s="76">
        <v>1</v>
      </c>
      <c r="X42" s="76">
        <v>0</v>
      </c>
      <c r="Y42" s="76">
        <v>0</v>
      </c>
      <c r="Z42" s="76">
        <v>0</v>
      </c>
      <c r="AA42" s="76">
        <v>0</v>
      </c>
      <c r="AB42" s="76">
        <v>1</v>
      </c>
      <c r="AC42" s="76">
        <v>0</v>
      </c>
      <c r="AD42" s="76">
        <v>0</v>
      </c>
      <c r="AE42" s="76">
        <v>1</v>
      </c>
      <c r="AF42" s="76">
        <v>4</v>
      </c>
      <c r="AG42" s="82">
        <v>1</v>
      </c>
      <c r="AH42" s="83">
        <v>4</v>
      </c>
      <c r="AI42" s="83">
        <v>1</v>
      </c>
      <c r="AJ42" s="83">
        <v>1</v>
      </c>
      <c r="AK42" s="83">
        <v>1</v>
      </c>
      <c r="AL42" s="83">
        <v>1</v>
      </c>
      <c r="AM42" s="83">
        <v>2</v>
      </c>
      <c r="AN42" s="83">
        <v>2</v>
      </c>
      <c r="AO42" s="83">
        <v>2</v>
      </c>
      <c r="AP42" s="83">
        <v>1</v>
      </c>
      <c r="AQ42" s="83">
        <v>1</v>
      </c>
      <c r="AR42" s="83">
        <v>1</v>
      </c>
      <c r="AS42" s="38">
        <v>36</v>
      </c>
      <c r="AT42" s="38">
        <v>61</v>
      </c>
    </row>
    <row r="43" spans="1:54" s="15" customFormat="1" ht="15.75" thickBot="1" x14ac:dyDescent="0.3">
      <c r="B43" s="35">
        <v>290107</v>
      </c>
      <c r="C43" s="36" t="s">
        <v>0</v>
      </c>
      <c r="D43" s="37" t="s">
        <v>76</v>
      </c>
      <c r="E43" s="37" t="s">
        <v>21</v>
      </c>
      <c r="F43" s="37" t="s">
        <v>22</v>
      </c>
      <c r="G43" s="75">
        <v>1</v>
      </c>
      <c r="H43" s="76">
        <v>1</v>
      </c>
      <c r="I43" s="76">
        <v>1</v>
      </c>
      <c r="J43" s="76">
        <v>1</v>
      </c>
      <c r="K43" s="76">
        <v>0</v>
      </c>
      <c r="L43" s="76">
        <v>1</v>
      </c>
      <c r="M43" s="76">
        <v>1</v>
      </c>
      <c r="N43" s="76">
        <v>4</v>
      </c>
      <c r="O43" s="76">
        <v>0</v>
      </c>
      <c r="P43" s="76">
        <v>1</v>
      </c>
      <c r="Q43" s="76">
        <v>0</v>
      </c>
      <c r="R43" s="76">
        <v>0</v>
      </c>
      <c r="S43" s="76">
        <v>1</v>
      </c>
      <c r="T43" s="76">
        <v>1</v>
      </c>
      <c r="U43" s="76">
        <v>1</v>
      </c>
      <c r="V43" s="76">
        <v>1</v>
      </c>
      <c r="W43" s="76">
        <v>1</v>
      </c>
      <c r="X43" s="76">
        <v>1</v>
      </c>
      <c r="Y43" s="76">
        <v>0</v>
      </c>
      <c r="Z43" s="76">
        <v>0</v>
      </c>
      <c r="AA43" s="76">
        <v>0</v>
      </c>
      <c r="AB43" s="76">
        <v>1</v>
      </c>
      <c r="AC43" s="76">
        <v>0</v>
      </c>
      <c r="AD43" s="76">
        <v>1</v>
      </c>
      <c r="AE43" s="76">
        <v>1</v>
      </c>
      <c r="AF43" s="76">
        <v>4</v>
      </c>
      <c r="AG43" s="82">
        <v>1</v>
      </c>
      <c r="AH43" s="83">
        <v>2</v>
      </c>
      <c r="AI43" s="83">
        <v>1</v>
      </c>
      <c r="AJ43" s="83">
        <v>0</v>
      </c>
      <c r="AK43" s="83">
        <v>1</v>
      </c>
      <c r="AL43" s="83">
        <v>1</v>
      </c>
      <c r="AM43" s="83">
        <v>1</v>
      </c>
      <c r="AN43" s="83">
        <v>1</v>
      </c>
      <c r="AO43" s="83">
        <v>1</v>
      </c>
      <c r="AP43" s="83">
        <v>1</v>
      </c>
      <c r="AQ43" s="83">
        <v>1</v>
      </c>
      <c r="AR43" s="83">
        <v>1</v>
      </c>
      <c r="AS43" s="38">
        <v>36</v>
      </c>
      <c r="AT43" s="38">
        <v>61</v>
      </c>
    </row>
    <row r="44" spans="1:54" s="15" customFormat="1" ht="15.75" thickBot="1" x14ac:dyDescent="0.3">
      <c r="B44" s="35">
        <v>290107</v>
      </c>
      <c r="C44" s="36" t="s">
        <v>0</v>
      </c>
      <c r="D44" s="37" t="s">
        <v>23</v>
      </c>
      <c r="E44" s="37" t="s">
        <v>24</v>
      </c>
      <c r="F44" s="37" t="s">
        <v>25</v>
      </c>
      <c r="G44" s="75">
        <v>1</v>
      </c>
      <c r="H44" s="76">
        <v>1</v>
      </c>
      <c r="I44" s="76">
        <v>1</v>
      </c>
      <c r="J44" s="76">
        <v>0</v>
      </c>
      <c r="K44" s="76">
        <v>1</v>
      </c>
      <c r="L44" s="76">
        <v>0</v>
      </c>
      <c r="M44" s="76">
        <v>1</v>
      </c>
      <c r="N44" s="76">
        <v>5</v>
      </c>
      <c r="O44" s="76">
        <v>1</v>
      </c>
      <c r="P44" s="76">
        <v>0</v>
      </c>
      <c r="Q44" s="76">
        <v>1</v>
      </c>
      <c r="R44" s="76">
        <v>1</v>
      </c>
      <c r="S44" s="76">
        <v>1</v>
      </c>
      <c r="T44" s="76">
        <v>1</v>
      </c>
      <c r="U44" s="76">
        <v>0</v>
      </c>
      <c r="V44" s="76">
        <v>1</v>
      </c>
      <c r="W44" s="76">
        <v>1</v>
      </c>
      <c r="X44" s="76">
        <v>1</v>
      </c>
      <c r="Y44" s="76">
        <v>1</v>
      </c>
      <c r="Z44" s="76">
        <v>0</v>
      </c>
      <c r="AA44" s="76">
        <v>0</v>
      </c>
      <c r="AB44" s="76">
        <v>1</v>
      </c>
      <c r="AC44" s="76">
        <v>1</v>
      </c>
      <c r="AD44" s="76">
        <v>1</v>
      </c>
      <c r="AE44" s="76">
        <v>0</v>
      </c>
      <c r="AF44" s="76">
        <v>4</v>
      </c>
      <c r="AG44" s="82">
        <v>1</v>
      </c>
      <c r="AH44" s="83">
        <v>4</v>
      </c>
      <c r="AI44" s="83">
        <v>1</v>
      </c>
      <c r="AJ44" s="83">
        <v>1</v>
      </c>
      <c r="AK44" s="83">
        <v>2</v>
      </c>
      <c r="AL44" s="83">
        <v>1</v>
      </c>
      <c r="AM44" s="83">
        <v>2</v>
      </c>
      <c r="AN44" s="83">
        <v>3</v>
      </c>
      <c r="AO44" s="83">
        <v>1</v>
      </c>
      <c r="AP44" s="83">
        <v>1</v>
      </c>
      <c r="AQ44" s="83">
        <v>1</v>
      </c>
      <c r="AR44" s="83">
        <v>1</v>
      </c>
      <c r="AS44" s="38">
        <v>45</v>
      </c>
      <c r="AT44" s="38">
        <v>72</v>
      </c>
    </row>
    <row r="45" spans="1:54" x14ac:dyDescent="0.25">
      <c r="A45" t="s">
        <v>138</v>
      </c>
      <c r="AU45">
        <f>SUM(AU2:AU44)</f>
        <v>43</v>
      </c>
      <c r="AV45" s="28">
        <v>1</v>
      </c>
      <c r="AW45">
        <v>46</v>
      </c>
      <c r="AX45" s="29">
        <f>MEDIAN(AT2:AT44)</f>
        <v>69</v>
      </c>
      <c r="AY45">
        <v>91</v>
      </c>
      <c r="AZ45">
        <f t="shared" ref="AZ45:BB45" si="0">SUM(AZ2:AZ44)</f>
        <v>8</v>
      </c>
      <c r="BA45">
        <f t="shared" si="0"/>
        <v>19</v>
      </c>
      <c r="BB45">
        <f t="shared" si="0"/>
        <v>17</v>
      </c>
    </row>
    <row r="46" spans="1:54" x14ac:dyDescent="0.25">
      <c r="G46">
        <f>SUM(G2:G44)</f>
        <v>43</v>
      </c>
      <c r="H46">
        <f t="shared" ref="H46:AR46" si="1">SUM(H2:H44)</f>
        <v>39</v>
      </c>
      <c r="I46">
        <f t="shared" si="1"/>
        <v>43</v>
      </c>
      <c r="J46">
        <f t="shared" si="1"/>
        <v>33</v>
      </c>
      <c r="K46">
        <f t="shared" si="1"/>
        <v>30</v>
      </c>
      <c r="L46">
        <f t="shared" si="1"/>
        <v>32</v>
      </c>
      <c r="M46">
        <f t="shared" si="1"/>
        <v>28</v>
      </c>
      <c r="N46">
        <v>40</v>
      </c>
      <c r="O46">
        <f t="shared" si="1"/>
        <v>29</v>
      </c>
      <c r="P46">
        <f t="shared" si="1"/>
        <v>20</v>
      </c>
      <c r="Q46">
        <f t="shared" si="1"/>
        <v>26</v>
      </c>
      <c r="R46">
        <f t="shared" si="1"/>
        <v>21</v>
      </c>
      <c r="S46">
        <f t="shared" si="1"/>
        <v>26</v>
      </c>
      <c r="T46">
        <f t="shared" si="1"/>
        <v>37</v>
      </c>
      <c r="U46">
        <f t="shared" si="1"/>
        <v>22</v>
      </c>
      <c r="V46">
        <v>39</v>
      </c>
      <c r="W46">
        <f t="shared" si="1"/>
        <v>29</v>
      </c>
      <c r="X46">
        <f t="shared" si="1"/>
        <v>34</v>
      </c>
      <c r="Y46">
        <f t="shared" si="1"/>
        <v>34</v>
      </c>
      <c r="Z46">
        <f t="shared" si="1"/>
        <v>16</v>
      </c>
      <c r="AA46">
        <f t="shared" si="1"/>
        <v>20</v>
      </c>
      <c r="AB46">
        <f t="shared" si="1"/>
        <v>32</v>
      </c>
      <c r="AC46">
        <f t="shared" si="1"/>
        <v>17</v>
      </c>
      <c r="AD46">
        <f t="shared" si="1"/>
        <v>38</v>
      </c>
      <c r="AE46">
        <f t="shared" si="1"/>
        <v>22</v>
      </c>
      <c r="AF46">
        <v>39</v>
      </c>
      <c r="AG46">
        <f t="shared" si="1"/>
        <v>43</v>
      </c>
      <c r="AH46">
        <v>42</v>
      </c>
      <c r="AI46">
        <f t="shared" si="1"/>
        <v>40</v>
      </c>
      <c r="AJ46">
        <f t="shared" si="1"/>
        <v>36</v>
      </c>
      <c r="AK46">
        <v>43</v>
      </c>
      <c r="AL46">
        <v>42</v>
      </c>
      <c r="AM46">
        <v>42</v>
      </c>
      <c r="AN46">
        <v>35</v>
      </c>
      <c r="AO46">
        <v>43</v>
      </c>
      <c r="AP46">
        <v>42</v>
      </c>
      <c r="AQ46">
        <f t="shared" si="1"/>
        <v>42</v>
      </c>
      <c r="AR46">
        <f t="shared" si="1"/>
        <v>42</v>
      </c>
    </row>
    <row r="47" spans="1:54" x14ac:dyDescent="0.25">
      <c r="G47" s="79">
        <f>G46/43</f>
        <v>1</v>
      </c>
      <c r="H47" s="79">
        <f t="shared" ref="H47:AR47" si="2">H46/43</f>
        <v>0.90697674418604646</v>
      </c>
      <c r="I47" s="79">
        <f t="shared" si="2"/>
        <v>1</v>
      </c>
      <c r="J47" s="79">
        <f t="shared" si="2"/>
        <v>0.76744186046511631</v>
      </c>
      <c r="K47" s="79">
        <f t="shared" si="2"/>
        <v>0.69767441860465118</v>
      </c>
      <c r="L47" s="79">
        <f t="shared" si="2"/>
        <v>0.7441860465116279</v>
      </c>
      <c r="M47" s="79">
        <f t="shared" si="2"/>
        <v>0.65116279069767447</v>
      </c>
      <c r="N47" s="79">
        <f t="shared" si="2"/>
        <v>0.93023255813953487</v>
      </c>
      <c r="O47" s="79">
        <f t="shared" si="2"/>
        <v>0.67441860465116277</v>
      </c>
      <c r="P47" s="79">
        <f t="shared" si="2"/>
        <v>0.46511627906976744</v>
      </c>
      <c r="Q47" s="79">
        <f t="shared" si="2"/>
        <v>0.60465116279069764</v>
      </c>
      <c r="R47" s="79">
        <f t="shared" si="2"/>
        <v>0.48837209302325579</v>
      </c>
      <c r="S47" s="79">
        <f t="shared" si="2"/>
        <v>0.60465116279069764</v>
      </c>
      <c r="T47" s="79">
        <f t="shared" si="2"/>
        <v>0.86046511627906974</v>
      </c>
      <c r="U47" s="79">
        <f t="shared" si="2"/>
        <v>0.51162790697674421</v>
      </c>
      <c r="V47" s="79">
        <f t="shared" si="2"/>
        <v>0.90697674418604646</v>
      </c>
      <c r="W47" s="79">
        <f t="shared" si="2"/>
        <v>0.67441860465116277</v>
      </c>
      <c r="X47" s="79">
        <f t="shared" si="2"/>
        <v>0.79069767441860461</v>
      </c>
      <c r="Y47" s="79">
        <f t="shared" si="2"/>
        <v>0.79069767441860461</v>
      </c>
      <c r="Z47" s="79">
        <f t="shared" si="2"/>
        <v>0.37209302325581395</v>
      </c>
      <c r="AA47" s="79">
        <f t="shared" si="2"/>
        <v>0.46511627906976744</v>
      </c>
      <c r="AB47" s="79">
        <f t="shared" si="2"/>
        <v>0.7441860465116279</v>
      </c>
      <c r="AC47" s="79">
        <f t="shared" si="2"/>
        <v>0.39534883720930231</v>
      </c>
      <c r="AD47" s="79">
        <f t="shared" si="2"/>
        <v>0.88372093023255816</v>
      </c>
      <c r="AE47" s="79">
        <f t="shared" si="2"/>
        <v>0.51162790697674421</v>
      </c>
      <c r="AF47" s="79">
        <f t="shared" si="2"/>
        <v>0.90697674418604646</v>
      </c>
      <c r="AG47" s="79">
        <f t="shared" si="2"/>
        <v>1</v>
      </c>
      <c r="AH47" s="79">
        <f t="shared" si="2"/>
        <v>0.97674418604651159</v>
      </c>
      <c r="AI47" s="79">
        <f t="shared" si="2"/>
        <v>0.93023255813953487</v>
      </c>
      <c r="AJ47" s="79">
        <f t="shared" si="2"/>
        <v>0.83720930232558144</v>
      </c>
      <c r="AK47" s="79">
        <f t="shared" si="2"/>
        <v>1</v>
      </c>
      <c r="AL47" s="79">
        <f t="shared" si="2"/>
        <v>0.97674418604651159</v>
      </c>
      <c r="AM47" s="79">
        <f t="shared" si="2"/>
        <v>0.97674418604651159</v>
      </c>
      <c r="AN47" s="79">
        <f t="shared" si="2"/>
        <v>0.81395348837209303</v>
      </c>
      <c r="AO47" s="79">
        <f t="shared" si="2"/>
        <v>1</v>
      </c>
      <c r="AP47" s="79">
        <f t="shared" si="2"/>
        <v>0.97674418604651159</v>
      </c>
      <c r="AQ47" s="79">
        <f t="shared" si="2"/>
        <v>0.97674418604651159</v>
      </c>
      <c r="AR47" s="79">
        <f t="shared" si="2"/>
        <v>0.97674418604651159</v>
      </c>
    </row>
    <row r="64" spans="7:44" x14ac:dyDescent="0.25">
      <c r="G64" s="84">
        <f>AVERAGE(G2:G44)</f>
        <v>1</v>
      </c>
      <c r="H64" s="84">
        <f t="shared" ref="H64:AR64" si="3">AVERAGE(H2:H44)</f>
        <v>0.90697674418604646</v>
      </c>
      <c r="I64" s="84">
        <f t="shared" si="3"/>
        <v>1</v>
      </c>
      <c r="J64" s="84">
        <f t="shared" si="3"/>
        <v>0.76744186046511631</v>
      </c>
      <c r="K64" s="84">
        <f t="shared" si="3"/>
        <v>0.69767441860465118</v>
      </c>
      <c r="L64" s="84">
        <f t="shared" si="3"/>
        <v>0.7441860465116279</v>
      </c>
      <c r="M64" s="84">
        <f t="shared" si="3"/>
        <v>0.65116279069767447</v>
      </c>
      <c r="N64" s="84">
        <f t="shared" si="3"/>
        <v>3.6744186046511627</v>
      </c>
      <c r="O64" s="84">
        <f t="shared" si="3"/>
        <v>0.67441860465116277</v>
      </c>
      <c r="P64" s="84">
        <f t="shared" si="3"/>
        <v>0.46511627906976744</v>
      </c>
      <c r="Q64" s="84">
        <f t="shared" si="3"/>
        <v>0.60465116279069764</v>
      </c>
      <c r="R64" s="84">
        <f t="shared" si="3"/>
        <v>0.48837209302325579</v>
      </c>
      <c r="S64" s="84">
        <f t="shared" si="3"/>
        <v>0.60465116279069764</v>
      </c>
      <c r="T64" s="84">
        <f t="shared" si="3"/>
        <v>0.86046511627906974</v>
      </c>
      <c r="U64" s="84">
        <f t="shared" si="3"/>
        <v>0.51162790697674421</v>
      </c>
      <c r="V64" s="84">
        <f t="shared" si="3"/>
        <v>1.4883720930232558</v>
      </c>
      <c r="W64" s="84">
        <f t="shared" si="3"/>
        <v>0.67441860465116277</v>
      </c>
      <c r="X64" s="84">
        <f t="shared" si="3"/>
        <v>0.79069767441860461</v>
      </c>
      <c r="Y64" s="84">
        <f t="shared" si="3"/>
        <v>0.79069767441860461</v>
      </c>
      <c r="Z64" s="84">
        <f t="shared" si="3"/>
        <v>0.37209302325581395</v>
      </c>
      <c r="AA64" s="84">
        <f t="shared" si="3"/>
        <v>0.46511627906976744</v>
      </c>
      <c r="AB64" s="84">
        <f t="shared" si="3"/>
        <v>0.7441860465116279</v>
      </c>
      <c r="AC64" s="84">
        <f t="shared" si="3"/>
        <v>0.39534883720930231</v>
      </c>
      <c r="AD64" s="84">
        <f t="shared" si="3"/>
        <v>0.88372093023255816</v>
      </c>
      <c r="AE64" s="84">
        <f t="shared" si="3"/>
        <v>0.51162790697674421</v>
      </c>
      <c r="AF64" s="84">
        <f t="shared" si="3"/>
        <v>3.0232558139534884</v>
      </c>
      <c r="AG64" s="84">
        <f t="shared" si="3"/>
        <v>1</v>
      </c>
      <c r="AH64" s="84">
        <f t="shared" si="3"/>
        <v>3.3488372093023258</v>
      </c>
      <c r="AI64" s="84">
        <f t="shared" si="3"/>
        <v>0.93023255813953487</v>
      </c>
      <c r="AJ64" s="84">
        <f t="shared" si="3"/>
        <v>0.83720930232558144</v>
      </c>
      <c r="AK64" s="84">
        <f t="shared" si="3"/>
        <v>1.3720930232558139</v>
      </c>
      <c r="AL64" s="84">
        <f t="shared" si="3"/>
        <v>1.1860465116279071</v>
      </c>
      <c r="AM64" s="84">
        <f t="shared" si="3"/>
        <v>2.2790697674418605</v>
      </c>
      <c r="AN64" s="84">
        <f t="shared" si="3"/>
        <v>1.6744186046511629</v>
      </c>
      <c r="AO64" s="84">
        <f t="shared" si="3"/>
        <v>1.3255813953488371</v>
      </c>
      <c r="AP64" s="84">
        <f t="shared" si="3"/>
        <v>1.2325581395348837</v>
      </c>
      <c r="AQ64" s="84">
        <f t="shared" si="3"/>
        <v>0.97674418604651159</v>
      </c>
      <c r="AR64" s="84">
        <f t="shared" si="3"/>
        <v>0.97674418604651159</v>
      </c>
    </row>
    <row r="81" spans="1:53" x14ac:dyDescent="0.25">
      <c r="AT81" s="42">
        <v>46</v>
      </c>
      <c r="AV81" t="s">
        <v>165</v>
      </c>
      <c r="AW81">
        <v>1</v>
      </c>
      <c r="AY81" t="s">
        <v>165</v>
      </c>
      <c r="AZ81">
        <v>1</v>
      </c>
    </row>
    <row r="82" spans="1:53" x14ac:dyDescent="0.25">
      <c r="AT82" s="38">
        <v>49</v>
      </c>
      <c r="AV82" t="s">
        <v>166</v>
      </c>
      <c r="AW82">
        <v>1</v>
      </c>
      <c r="AY82" t="s">
        <v>185</v>
      </c>
      <c r="AZ82">
        <v>0</v>
      </c>
    </row>
    <row r="83" spans="1:53" x14ac:dyDescent="0.25">
      <c r="AT83" s="50">
        <v>51</v>
      </c>
      <c r="AV83" t="s">
        <v>167</v>
      </c>
      <c r="AW83">
        <v>1</v>
      </c>
      <c r="AY83" t="s">
        <v>166</v>
      </c>
      <c r="AZ83">
        <v>1</v>
      </c>
    </row>
    <row r="84" spans="1:53" x14ac:dyDescent="0.25">
      <c r="B84" t="s">
        <v>102</v>
      </c>
      <c r="C84" t="s">
        <v>103</v>
      </c>
      <c r="D84" t="s">
        <v>132</v>
      </c>
      <c r="E84" t="s">
        <v>134</v>
      </c>
      <c r="F84" t="s">
        <v>133</v>
      </c>
      <c r="G84" t="s">
        <v>182</v>
      </c>
      <c r="H84" t="s">
        <v>183</v>
      </c>
      <c r="I84" t="s">
        <v>184</v>
      </c>
      <c r="AT84" s="50">
        <v>53</v>
      </c>
      <c r="AV84" t="s">
        <v>168</v>
      </c>
      <c r="AW84">
        <v>1</v>
      </c>
      <c r="AY84" t="s">
        <v>144</v>
      </c>
      <c r="AZ84">
        <v>0</v>
      </c>
      <c r="BA84">
        <v>0</v>
      </c>
    </row>
    <row r="85" spans="1:53" x14ac:dyDescent="0.25">
      <c r="A85" s="1" t="s">
        <v>98</v>
      </c>
      <c r="B85" s="1">
        <v>7</v>
      </c>
      <c r="C85" s="51">
        <v>1</v>
      </c>
      <c r="D85" s="1">
        <v>46</v>
      </c>
      <c r="E85" s="1">
        <v>69</v>
      </c>
      <c r="F85" s="1">
        <v>71</v>
      </c>
      <c r="G85" s="1">
        <v>1</v>
      </c>
      <c r="H85" s="1">
        <v>6</v>
      </c>
      <c r="I85" s="1">
        <v>0</v>
      </c>
      <c r="AT85" s="46">
        <v>55</v>
      </c>
      <c r="AV85" t="s">
        <v>169</v>
      </c>
      <c r="AW85">
        <v>1</v>
      </c>
      <c r="AY85" t="s">
        <v>167</v>
      </c>
      <c r="AZ85">
        <v>1</v>
      </c>
    </row>
    <row r="86" spans="1:53" x14ac:dyDescent="0.25">
      <c r="A86" s="9" t="s">
        <v>99</v>
      </c>
      <c r="B86" s="9">
        <v>7</v>
      </c>
      <c r="C86" s="52">
        <v>1</v>
      </c>
      <c r="D86" s="9">
        <v>55</v>
      </c>
      <c r="E86" s="9">
        <v>72</v>
      </c>
      <c r="F86" s="9">
        <v>89</v>
      </c>
      <c r="G86" s="9">
        <v>1</v>
      </c>
      <c r="H86" s="9">
        <v>2</v>
      </c>
      <c r="I86" s="9">
        <v>5</v>
      </c>
      <c r="AT86" s="50">
        <v>56</v>
      </c>
      <c r="AV86" t="s">
        <v>145</v>
      </c>
      <c r="AW86">
        <v>3</v>
      </c>
      <c r="AY86" t="s">
        <v>168</v>
      </c>
      <c r="AZ86">
        <v>1</v>
      </c>
    </row>
    <row r="87" spans="1:53" x14ac:dyDescent="0.25">
      <c r="A87" s="16" t="s">
        <v>100</v>
      </c>
      <c r="B87" s="16">
        <v>23</v>
      </c>
      <c r="C87" s="53">
        <v>1</v>
      </c>
      <c r="D87" s="16">
        <v>51</v>
      </c>
      <c r="E87" s="54">
        <v>69</v>
      </c>
      <c r="F87" s="16">
        <v>91</v>
      </c>
      <c r="G87" s="16">
        <v>4</v>
      </c>
      <c r="H87" s="16">
        <v>8</v>
      </c>
      <c r="I87" s="16">
        <v>11</v>
      </c>
      <c r="AT87" s="50">
        <v>56</v>
      </c>
      <c r="AV87" t="s">
        <v>170</v>
      </c>
      <c r="AW87">
        <v>1</v>
      </c>
      <c r="AY87" t="s">
        <v>186</v>
      </c>
      <c r="AZ87">
        <v>0</v>
      </c>
    </row>
    <row r="88" spans="1:53" x14ac:dyDescent="0.25">
      <c r="A88" s="15" t="s">
        <v>101</v>
      </c>
      <c r="B88" s="15">
        <v>6</v>
      </c>
      <c r="C88" s="77">
        <v>1</v>
      </c>
      <c r="D88" s="15">
        <v>49</v>
      </c>
      <c r="E88" s="78">
        <v>59</v>
      </c>
      <c r="F88" s="15">
        <v>72</v>
      </c>
      <c r="G88" s="15">
        <v>2</v>
      </c>
      <c r="H88" s="15">
        <v>3</v>
      </c>
      <c r="I88" s="15">
        <v>1</v>
      </c>
      <c r="AT88" s="38">
        <v>56</v>
      </c>
      <c r="AV88" t="s">
        <v>171</v>
      </c>
      <c r="AW88">
        <v>2</v>
      </c>
      <c r="AY88" t="s">
        <v>169</v>
      </c>
      <c r="AZ88">
        <v>1</v>
      </c>
    </row>
    <row r="89" spans="1:53" x14ac:dyDescent="0.25">
      <c r="A89" t="s">
        <v>138</v>
      </c>
      <c r="B89">
        <v>43</v>
      </c>
      <c r="C89" s="28">
        <v>1</v>
      </c>
      <c r="D89">
        <v>46</v>
      </c>
      <c r="E89" s="29">
        <v>69</v>
      </c>
      <c r="F89">
        <v>91</v>
      </c>
      <c r="G89">
        <v>8</v>
      </c>
      <c r="H89">
        <v>19</v>
      </c>
      <c r="I89">
        <v>17</v>
      </c>
      <c r="AT89" s="38">
        <v>57</v>
      </c>
      <c r="AV89" t="s">
        <v>172</v>
      </c>
      <c r="AW89">
        <v>1</v>
      </c>
      <c r="AY89" t="s">
        <v>145</v>
      </c>
      <c r="AZ89">
        <v>3</v>
      </c>
    </row>
    <row r="90" spans="1:53" x14ac:dyDescent="0.25">
      <c r="AT90" s="50">
        <v>59</v>
      </c>
      <c r="AV90" t="s">
        <v>173</v>
      </c>
      <c r="AW90">
        <v>2</v>
      </c>
      <c r="AY90" t="s">
        <v>170</v>
      </c>
      <c r="AZ90">
        <v>1</v>
      </c>
    </row>
    <row r="91" spans="1:53" x14ac:dyDescent="0.25">
      <c r="AT91" s="50">
        <v>59</v>
      </c>
      <c r="AV91" t="s">
        <v>174</v>
      </c>
      <c r="AW91">
        <v>2</v>
      </c>
      <c r="AY91" t="s">
        <v>171</v>
      </c>
      <c r="AZ91">
        <v>2</v>
      </c>
    </row>
    <row r="92" spans="1:53" x14ac:dyDescent="0.25">
      <c r="AT92" s="50">
        <v>60</v>
      </c>
      <c r="AV92" t="s">
        <v>175</v>
      </c>
      <c r="AW92">
        <v>4</v>
      </c>
      <c r="AY92" t="s">
        <v>172</v>
      </c>
      <c r="AZ92">
        <v>1</v>
      </c>
    </row>
    <row r="93" spans="1:53" x14ac:dyDescent="0.25">
      <c r="AT93" s="38">
        <v>61</v>
      </c>
      <c r="AV93" t="s">
        <v>176</v>
      </c>
      <c r="AW93">
        <v>1</v>
      </c>
      <c r="AY93" t="s">
        <v>187</v>
      </c>
      <c r="AZ93">
        <v>2</v>
      </c>
    </row>
    <row r="94" spans="1:53" x14ac:dyDescent="0.25">
      <c r="AT94" s="38">
        <v>61</v>
      </c>
      <c r="AV94" t="s">
        <v>177</v>
      </c>
      <c r="AW94">
        <v>2</v>
      </c>
      <c r="AY94" t="s">
        <v>146</v>
      </c>
      <c r="AZ94">
        <v>0</v>
      </c>
    </row>
    <row r="95" spans="1:53" x14ac:dyDescent="0.25">
      <c r="AT95" s="42">
        <v>64</v>
      </c>
      <c r="AV95" t="s">
        <v>148</v>
      </c>
      <c r="AW95">
        <v>2</v>
      </c>
      <c r="AY95" t="s">
        <v>174</v>
      </c>
      <c r="AZ95">
        <v>2</v>
      </c>
    </row>
    <row r="96" spans="1:53" x14ac:dyDescent="0.25">
      <c r="AT96" s="50">
        <v>64</v>
      </c>
      <c r="AV96" t="s">
        <v>178</v>
      </c>
      <c r="AW96">
        <v>2</v>
      </c>
      <c r="AY96" t="s">
        <v>188</v>
      </c>
      <c r="AZ96">
        <v>0</v>
      </c>
    </row>
    <row r="97" spans="46:52" x14ac:dyDescent="0.25">
      <c r="AT97" s="42">
        <v>66</v>
      </c>
      <c r="AV97" t="s">
        <v>149</v>
      </c>
      <c r="AW97">
        <v>5</v>
      </c>
      <c r="AY97" t="s">
        <v>175</v>
      </c>
      <c r="AZ97">
        <v>4</v>
      </c>
    </row>
    <row r="98" spans="46:52" x14ac:dyDescent="0.25">
      <c r="AT98" s="46">
        <v>66</v>
      </c>
      <c r="AV98" t="s">
        <v>152</v>
      </c>
      <c r="AW98">
        <v>2</v>
      </c>
      <c r="AY98" t="s">
        <v>176</v>
      </c>
      <c r="AZ98">
        <v>1</v>
      </c>
    </row>
    <row r="99" spans="46:52" x14ac:dyDescent="0.25">
      <c r="AT99" s="50">
        <v>66</v>
      </c>
      <c r="AV99" t="s">
        <v>153</v>
      </c>
      <c r="AW99">
        <v>1</v>
      </c>
      <c r="AY99" t="s">
        <v>177</v>
      </c>
      <c r="AZ99">
        <v>2</v>
      </c>
    </row>
    <row r="100" spans="46:52" x14ac:dyDescent="0.25">
      <c r="AT100" s="50">
        <v>66</v>
      </c>
      <c r="AV100" t="s">
        <v>154</v>
      </c>
      <c r="AW100">
        <v>4</v>
      </c>
      <c r="AY100" t="s">
        <v>148</v>
      </c>
      <c r="AZ100">
        <v>2</v>
      </c>
    </row>
    <row r="101" spans="46:52" x14ac:dyDescent="0.25">
      <c r="AT101" s="50">
        <v>67</v>
      </c>
      <c r="AV101" t="s">
        <v>179</v>
      </c>
      <c r="AW101">
        <v>1</v>
      </c>
      <c r="AY101" t="s">
        <v>178</v>
      </c>
      <c r="AZ101">
        <v>2</v>
      </c>
    </row>
    <row r="102" spans="46:52" x14ac:dyDescent="0.25">
      <c r="AT102" s="42">
        <v>69</v>
      </c>
      <c r="AV102" t="s">
        <v>180</v>
      </c>
      <c r="AW102">
        <v>1</v>
      </c>
      <c r="AY102" t="s">
        <v>149</v>
      </c>
      <c r="AZ102">
        <v>5</v>
      </c>
    </row>
    <row r="103" spans="46:52" x14ac:dyDescent="0.25">
      <c r="AT103" s="50">
        <v>69</v>
      </c>
      <c r="AV103" t="s">
        <v>181</v>
      </c>
      <c r="AW103">
        <v>2</v>
      </c>
      <c r="AY103" t="s">
        <v>189</v>
      </c>
      <c r="AZ103">
        <v>0</v>
      </c>
    </row>
    <row r="104" spans="46:52" x14ac:dyDescent="0.25">
      <c r="AT104" s="42">
        <v>70</v>
      </c>
      <c r="AY104" t="s">
        <v>151</v>
      </c>
      <c r="AZ104">
        <v>0</v>
      </c>
    </row>
    <row r="105" spans="46:52" x14ac:dyDescent="0.25">
      <c r="AT105" s="46">
        <v>70</v>
      </c>
      <c r="AY105" t="s">
        <v>152</v>
      </c>
      <c r="AZ105">
        <v>2</v>
      </c>
    </row>
    <row r="106" spans="46:52" x14ac:dyDescent="0.25">
      <c r="AT106" s="42">
        <v>71</v>
      </c>
      <c r="AY106" t="s">
        <v>153</v>
      </c>
      <c r="AZ106">
        <v>1</v>
      </c>
    </row>
    <row r="107" spans="46:52" x14ac:dyDescent="0.25">
      <c r="AT107" s="42">
        <v>71</v>
      </c>
      <c r="AY107" t="s">
        <v>154</v>
      </c>
      <c r="AZ107">
        <v>4</v>
      </c>
    </row>
    <row r="108" spans="46:52" x14ac:dyDescent="0.25">
      <c r="AT108" s="46">
        <v>72</v>
      </c>
      <c r="AY108" t="s">
        <v>190</v>
      </c>
      <c r="AZ108">
        <v>0</v>
      </c>
    </row>
    <row r="109" spans="46:52" x14ac:dyDescent="0.25">
      <c r="AT109" s="50">
        <v>72</v>
      </c>
      <c r="AY109" t="s">
        <v>179</v>
      </c>
      <c r="AZ109">
        <v>1</v>
      </c>
    </row>
    <row r="110" spans="46:52" x14ac:dyDescent="0.25">
      <c r="AT110" s="50">
        <v>72</v>
      </c>
      <c r="AY110" t="s">
        <v>180</v>
      </c>
      <c r="AZ110">
        <v>1</v>
      </c>
    </row>
    <row r="111" spans="46:52" x14ac:dyDescent="0.25">
      <c r="AT111" s="50">
        <v>72</v>
      </c>
      <c r="AY111" t="s">
        <v>181</v>
      </c>
      <c r="AZ111">
        <v>2</v>
      </c>
    </row>
    <row r="112" spans="46:52" x14ac:dyDescent="0.25">
      <c r="AT112" s="38">
        <v>72</v>
      </c>
    </row>
    <row r="113" spans="46:46" x14ac:dyDescent="0.25">
      <c r="AT113" s="50">
        <v>78</v>
      </c>
    </row>
    <row r="114" spans="46:46" x14ac:dyDescent="0.25">
      <c r="AT114" s="50">
        <v>78</v>
      </c>
    </row>
    <row r="115" spans="46:46" x14ac:dyDescent="0.25">
      <c r="AT115" s="50">
        <v>80</v>
      </c>
    </row>
    <row r="116" spans="46:46" x14ac:dyDescent="0.25">
      <c r="AT116" s="46">
        <v>82</v>
      </c>
    </row>
    <row r="117" spans="46:46" x14ac:dyDescent="0.25">
      <c r="AT117" s="46">
        <v>82</v>
      </c>
    </row>
    <row r="118" spans="46:46" x14ac:dyDescent="0.25">
      <c r="AT118" s="50">
        <v>82</v>
      </c>
    </row>
    <row r="119" spans="46:46" x14ac:dyDescent="0.25">
      <c r="AT119" s="50">
        <v>82</v>
      </c>
    </row>
    <row r="120" spans="46:46" x14ac:dyDescent="0.25">
      <c r="AT120" s="50">
        <v>87</v>
      </c>
    </row>
    <row r="121" spans="46:46" x14ac:dyDescent="0.25">
      <c r="AT121" s="46">
        <v>89</v>
      </c>
    </row>
    <row r="122" spans="46:46" x14ac:dyDescent="0.25">
      <c r="AT122" s="50">
        <v>91</v>
      </c>
    </row>
    <row r="123" spans="46:46" x14ac:dyDescent="0.25">
      <c r="AT123" s="50">
        <v>91</v>
      </c>
    </row>
  </sheetData>
  <sortState ref="AT81:AT123">
    <sortCondition ref="AT81"/>
  </sortState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R31"/>
  <sheetViews>
    <sheetView topLeftCell="F1" workbookViewId="0">
      <selection activeCell="AP4" activeCellId="1" sqref="B4:D8 AP4:AP8"/>
    </sheetView>
  </sheetViews>
  <sheetFormatPr defaultRowHeight="15" x14ac:dyDescent="0.25"/>
  <cols>
    <col min="1" max="1" width="28.42578125" customWidth="1"/>
    <col min="6" max="40" width="4.140625" customWidth="1"/>
  </cols>
  <sheetData>
    <row r="3" spans="1:44" ht="60" thickBot="1" x14ac:dyDescent="0.3">
      <c r="A3" s="85" t="s">
        <v>203</v>
      </c>
      <c r="B3" s="86" t="s">
        <v>106</v>
      </c>
      <c r="C3" s="86" t="s">
        <v>107</v>
      </c>
      <c r="D3" s="86" t="s">
        <v>108</v>
      </c>
      <c r="E3" s="87" t="s">
        <v>204</v>
      </c>
      <c r="F3" s="97" t="s">
        <v>79</v>
      </c>
      <c r="G3" s="97" t="s">
        <v>80</v>
      </c>
      <c r="H3" s="97" t="s">
        <v>81</v>
      </c>
      <c r="I3" s="97" t="s">
        <v>82</v>
      </c>
      <c r="J3" s="97" t="s">
        <v>83</v>
      </c>
      <c r="K3" s="97" t="s">
        <v>84</v>
      </c>
      <c r="L3" s="97" t="s">
        <v>85</v>
      </c>
      <c r="M3" s="97" t="s">
        <v>86</v>
      </c>
      <c r="N3" s="97" t="s">
        <v>87</v>
      </c>
      <c r="O3" s="97" t="s">
        <v>88</v>
      </c>
      <c r="P3" s="97" t="s">
        <v>89</v>
      </c>
      <c r="Q3" s="97" t="s">
        <v>90</v>
      </c>
      <c r="R3" s="97" t="s">
        <v>91</v>
      </c>
      <c r="S3" s="97" t="s">
        <v>92</v>
      </c>
      <c r="T3" s="97" t="s">
        <v>93</v>
      </c>
      <c r="U3" s="97" t="s">
        <v>94</v>
      </c>
      <c r="V3" s="97" t="s">
        <v>95</v>
      </c>
      <c r="W3" s="97" t="s">
        <v>96</v>
      </c>
      <c r="X3" s="97" t="s">
        <v>97</v>
      </c>
      <c r="Y3" s="97" t="s">
        <v>158</v>
      </c>
      <c r="Z3" s="97" t="s">
        <v>159</v>
      </c>
      <c r="AA3" s="97" t="s">
        <v>160</v>
      </c>
      <c r="AB3" s="97" t="s">
        <v>161</v>
      </c>
      <c r="AC3" s="97" t="s">
        <v>162</v>
      </c>
      <c r="AD3" s="97" t="s">
        <v>163</v>
      </c>
      <c r="AE3" s="97" t="s">
        <v>164</v>
      </c>
      <c r="AF3" s="97" t="s">
        <v>210</v>
      </c>
      <c r="AG3" s="97" t="s">
        <v>211</v>
      </c>
      <c r="AH3" s="97" t="s">
        <v>212</v>
      </c>
      <c r="AI3" s="100" t="s">
        <v>213</v>
      </c>
      <c r="AJ3" s="100" t="s">
        <v>214</v>
      </c>
      <c r="AK3" s="100" t="s">
        <v>215</v>
      </c>
      <c r="AL3" s="97" t="s">
        <v>216</v>
      </c>
      <c r="AM3" s="97" t="s">
        <v>217</v>
      </c>
      <c r="AN3" s="97" t="s">
        <v>218</v>
      </c>
      <c r="AO3" s="88" t="s">
        <v>109</v>
      </c>
      <c r="AP3" s="89" t="s">
        <v>110</v>
      </c>
    </row>
    <row r="4" spans="1:44" ht="15.75" thickBot="1" x14ac:dyDescent="0.3">
      <c r="A4" s="90">
        <v>1</v>
      </c>
      <c r="B4" s="91" t="s">
        <v>26</v>
      </c>
      <c r="C4" s="91" t="s">
        <v>6</v>
      </c>
      <c r="D4" s="91" t="s">
        <v>27</v>
      </c>
      <c r="E4" s="92" t="s">
        <v>205</v>
      </c>
      <c r="F4" s="71">
        <v>1</v>
      </c>
      <c r="G4" s="72">
        <v>0</v>
      </c>
      <c r="H4" s="72">
        <v>0</v>
      </c>
      <c r="I4" s="72">
        <v>1</v>
      </c>
      <c r="J4" s="72">
        <v>0</v>
      </c>
      <c r="K4" s="72">
        <v>1</v>
      </c>
      <c r="L4" s="72">
        <v>0</v>
      </c>
      <c r="M4" s="72">
        <v>1</v>
      </c>
      <c r="N4" s="72">
        <v>1</v>
      </c>
      <c r="O4" s="72">
        <v>2</v>
      </c>
      <c r="P4" s="72">
        <v>1</v>
      </c>
      <c r="Q4" s="72">
        <v>0</v>
      </c>
      <c r="R4" s="72">
        <v>1</v>
      </c>
      <c r="S4" s="72">
        <v>0</v>
      </c>
      <c r="T4" s="72">
        <v>0</v>
      </c>
      <c r="U4" s="72">
        <v>0</v>
      </c>
      <c r="V4" s="72">
        <v>0</v>
      </c>
      <c r="W4" s="72">
        <v>2</v>
      </c>
      <c r="X4" s="72">
        <v>1</v>
      </c>
      <c r="Y4" s="72">
        <v>1</v>
      </c>
      <c r="Z4" s="72">
        <v>0</v>
      </c>
      <c r="AA4" s="72">
        <v>1</v>
      </c>
      <c r="AB4" s="72">
        <v>1</v>
      </c>
      <c r="AC4" s="72">
        <v>0</v>
      </c>
      <c r="AD4" s="72">
        <v>0</v>
      </c>
      <c r="AE4" s="72">
        <v>0</v>
      </c>
      <c r="AF4" s="72">
        <v>1</v>
      </c>
      <c r="AG4" s="72">
        <v>0</v>
      </c>
      <c r="AH4" s="98">
        <v>1</v>
      </c>
      <c r="AI4" s="71">
        <v>0</v>
      </c>
      <c r="AJ4" s="72">
        <v>0</v>
      </c>
      <c r="AK4" s="72">
        <v>0</v>
      </c>
      <c r="AL4" s="72">
        <v>0</v>
      </c>
      <c r="AM4" s="72">
        <v>0</v>
      </c>
      <c r="AN4" s="72">
        <v>1</v>
      </c>
      <c r="AO4" s="93">
        <v>18</v>
      </c>
      <c r="AP4" s="93">
        <v>46</v>
      </c>
      <c r="AR4">
        <f>SUM(F4:AN4)</f>
        <v>18</v>
      </c>
    </row>
    <row r="5" spans="1:44" ht="15.75" thickBot="1" x14ac:dyDescent="0.3">
      <c r="A5" s="90">
        <v>2</v>
      </c>
      <c r="B5" s="91" t="s">
        <v>114</v>
      </c>
      <c r="C5" s="91" t="s">
        <v>15</v>
      </c>
      <c r="D5" s="91" t="s">
        <v>50</v>
      </c>
      <c r="E5" s="92" t="s">
        <v>206</v>
      </c>
      <c r="F5" s="73">
        <v>0</v>
      </c>
      <c r="G5" s="74">
        <v>0</v>
      </c>
      <c r="H5" s="74">
        <v>0</v>
      </c>
      <c r="I5" s="74">
        <v>0</v>
      </c>
      <c r="J5" s="74">
        <v>1</v>
      </c>
      <c r="K5" s="74">
        <v>0</v>
      </c>
      <c r="L5" s="74">
        <v>0</v>
      </c>
      <c r="M5" s="74">
        <v>0</v>
      </c>
      <c r="N5" s="74">
        <v>1</v>
      </c>
      <c r="O5" s="74">
        <v>2</v>
      </c>
      <c r="P5" s="74">
        <v>0</v>
      </c>
      <c r="Q5" s="74">
        <v>1</v>
      </c>
      <c r="R5" s="74">
        <v>0</v>
      </c>
      <c r="S5" s="74">
        <v>0</v>
      </c>
      <c r="T5" s="74">
        <v>0</v>
      </c>
      <c r="U5" s="74">
        <v>0</v>
      </c>
      <c r="V5" s="74">
        <v>0</v>
      </c>
      <c r="W5" s="74">
        <v>0</v>
      </c>
      <c r="X5" s="74">
        <v>0</v>
      </c>
      <c r="Y5" s="74">
        <v>0</v>
      </c>
      <c r="Z5" s="74">
        <v>0</v>
      </c>
      <c r="AA5" s="74">
        <v>1</v>
      </c>
      <c r="AB5" s="74">
        <v>2</v>
      </c>
      <c r="AC5" s="74">
        <v>1</v>
      </c>
      <c r="AD5" s="74">
        <v>0</v>
      </c>
      <c r="AE5" s="74">
        <v>0</v>
      </c>
      <c r="AF5" s="74">
        <v>0</v>
      </c>
      <c r="AG5" s="74">
        <v>0</v>
      </c>
      <c r="AH5" s="99">
        <v>0</v>
      </c>
      <c r="AI5" s="73">
        <v>1</v>
      </c>
      <c r="AJ5" s="74">
        <v>0</v>
      </c>
      <c r="AK5" s="74">
        <v>0</v>
      </c>
      <c r="AL5" s="74">
        <v>0</v>
      </c>
      <c r="AM5" s="74">
        <v>0</v>
      </c>
      <c r="AN5" s="74">
        <v>0</v>
      </c>
      <c r="AO5" s="93">
        <v>10</v>
      </c>
      <c r="AP5" s="93">
        <v>30</v>
      </c>
      <c r="AR5">
        <f t="shared" ref="AR5:AR8" si="0">SUM(F5:AN5)</f>
        <v>10</v>
      </c>
    </row>
    <row r="6" spans="1:44" ht="15.75" thickBot="1" x14ac:dyDescent="0.3">
      <c r="A6" s="90">
        <v>3</v>
      </c>
      <c r="B6" s="91" t="s">
        <v>59</v>
      </c>
      <c r="C6" s="91" t="s">
        <v>60</v>
      </c>
      <c r="D6" s="91" t="s">
        <v>61</v>
      </c>
      <c r="E6" s="92" t="s">
        <v>207</v>
      </c>
      <c r="F6" s="73">
        <v>0</v>
      </c>
      <c r="G6" s="74">
        <v>0</v>
      </c>
      <c r="H6" s="74">
        <v>1</v>
      </c>
      <c r="I6" s="74">
        <v>1</v>
      </c>
      <c r="J6" s="74">
        <v>1</v>
      </c>
      <c r="K6" s="74">
        <v>0</v>
      </c>
      <c r="L6" s="74">
        <v>1</v>
      </c>
      <c r="M6" s="74">
        <v>0</v>
      </c>
      <c r="N6" s="74">
        <v>0</v>
      </c>
      <c r="O6" s="74">
        <v>2</v>
      </c>
      <c r="P6" s="74">
        <v>0</v>
      </c>
      <c r="Q6" s="74">
        <v>0</v>
      </c>
      <c r="R6" s="74">
        <v>1</v>
      </c>
      <c r="S6" s="74">
        <v>0</v>
      </c>
      <c r="T6" s="74">
        <v>1</v>
      </c>
      <c r="U6" s="74">
        <v>0</v>
      </c>
      <c r="V6" s="74">
        <v>1</v>
      </c>
      <c r="W6" s="74">
        <v>0</v>
      </c>
      <c r="X6" s="74">
        <v>0</v>
      </c>
      <c r="Y6" s="74">
        <v>1</v>
      </c>
      <c r="Z6" s="74">
        <v>1</v>
      </c>
      <c r="AA6" s="74">
        <v>1</v>
      </c>
      <c r="AB6" s="74">
        <v>1</v>
      </c>
      <c r="AC6" s="74">
        <v>0</v>
      </c>
      <c r="AD6" s="74">
        <v>2</v>
      </c>
      <c r="AE6" s="74">
        <v>1</v>
      </c>
      <c r="AF6" s="74">
        <v>0</v>
      </c>
      <c r="AG6" s="74">
        <v>1</v>
      </c>
      <c r="AH6" s="99">
        <v>0</v>
      </c>
      <c r="AI6" s="73">
        <v>0</v>
      </c>
      <c r="AJ6" s="74">
        <v>0</v>
      </c>
      <c r="AK6" s="74">
        <v>0</v>
      </c>
      <c r="AL6" s="74">
        <v>0</v>
      </c>
      <c r="AM6" s="74">
        <v>0</v>
      </c>
      <c r="AN6" s="74">
        <v>0</v>
      </c>
      <c r="AO6" s="93">
        <v>17</v>
      </c>
      <c r="AP6" s="93">
        <v>44</v>
      </c>
      <c r="AR6">
        <f t="shared" si="0"/>
        <v>17</v>
      </c>
    </row>
    <row r="7" spans="1:44" ht="15.75" thickBot="1" x14ac:dyDescent="0.3">
      <c r="A7" s="90">
        <v>4</v>
      </c>
      <c r="B7" s="91" t="s">
        <v>127</v>
      </c>
      <c r="C7" s="91" t="s">
        <v>128</v>
      </c>
      <c r="D7" s="91" t="s">
        <v>19</v>
      </c>
      <c r="E7" s="92" t="s">
        <v>208</v>
      </c>
      <c r="F7" s="73">
        <v>0</v>
      </c>
      <c r="G7" s="74">
        <v>0</v>
      </c>
      <c r="H7" s="74">
        <v>1</v>
      </c>
      <c r="I7" s="74">
        <v>0</v>
      </c>
      <c r="J7" s="74">
        <v>0</v>
      </c>
      <c r="K7" s="74">
        <v>0</v>
      </c>
      <c r="L7" s="74">
        <v>2</v>
      </c>
      <c r="M7" s="74">
        <v>0</v>
      </c>
      <c r="N7" s="74">
        <v>0</v>
      </c>
      <c r="O7" s="74">
        <v>0</v>
      </c>
      <c r="P7" s="74">
        <v>0</v>
      </c>
      <c r="Q7" s="74">
        <v>1</v>
      </c>
      <c r="R7" s="74">
        <v>0</v>
      </c>
      <c r="S7" s="74">
        <v>0</v>
      </c>
      <c r="T7" s="74">
        <v>1</v>
      </c>
      <c r="U7" s="74">
        <v>0</v>
      </c>
      <c r="V7" s="74">
        <v>0</v>
      </c>
      <c r="W7" s="74">
        <v>0</v>
      </c>
      <c r="X7" s="74">
        <v>0</v>
      </c>
      <c r="Y7" s="74">
        <v>0</v>
      </c>
      <c r="Z7" s="74">
        <v>1</v>
      </c>
      <c r="AA7" s="74">
        <v>2</v>
      </c>
      <c r="AB7" s="74">
        <v>1</v>
      </c>
      <c r="AC7" s="74">
        <v>0</v>
      </c>
      <c r="AD7" s="74">
        <v>2</v>
      </c>
      <c r="AE7" s="74">
        <v>1</v>
      </c>
      <c r="AF7" s="74">
        <v>0</v>
      </c>
      <c r="AG7" s="74">
        <v>1</v>
      </c>
      <c r="AH7" s="99">
        <v>0</v>
      </c>
      <c r="AI7" s="73">
        <v>0</v>
      </c>
      <c r="AJ7" s="74">
        <v>0</v>
      </c>
      <c r="AK7" s="74">
        <v>0</v>
      </c>
      <c r="AL7" s="74">
        <v>0</v>
      </c>
      <c r="AM7" s="74">
        <v>0</v>
      </c>
      <c r="AN7" s="74">
        <v>0</v>
      </c>
      <c r="AO7" s="93">
        <v>13</v>
      </c>
      <c r="AP7" s="93">
        <v>39</v>
      </c>
      <c r="AR7">
        <f t="shared" si="0"/>
        <v>13</v>
      </c>
    </row>
    <row r="8" spans="1:44" ht="15.75" thickBot="1" x14ac:dyDescent="0.3">
      <c r="B8" s="91" t="s">
        <v>8</v>
      </c>
      <c r="C8" s="91" t="s">
        <v>9</v>
      </c>
      <c r="D8" s="94" t="s">
        <v>10</v>
      </c>
      <c r="E8" s="95" t="s">
        <v>209</v>
      </c>
      <c r="F8" s="73">
        <v>1</v>
      </c>
      <c r="G8" s="74">
        <v>0</v>
      </c>
      <c r="H8" s="74">
        <v>1</v>
      </c>
      <c r="I8" s="74">
        <v>1</v>
      </c>
      <c r="J8" s="74">
        <v>0</v>
      </c>
      <c r="K8" s="74">
        <v>0</v>
      </c>
      <c r="L8" s="74">
        <v>0</v>
      </c>
      <c r="M8" s="74">
        <v>2</v>
      </c>
      <c r="N8" s="74">
        <v>2</v>
      </c>
      <c r="O8" s="74">
        <v>1</v>
      </c>
      <c r="P8" s="74">
        <v>1</v>
      </c>
      <c r="Q8" s="74">
        <v>0</v>
      </c>
      <c r="R8" s="74">
        <v>1</v>
      </c>
      <c r="S8" s="74">
        <v>0</v>
      </c>
      <c r="T8" s="74">
        <v>0</v>
      </c>
      <c r="U8" s="74">
        <v>2</v>
      </c>
      <c r="V8" s="74">
        <v>2</v>
      </c>
      <c r="W8" s="74">
        <v>0</v>
      </c>
      <c r="X8" s="74">
        <v>0</v>
      </c>
      <c r="Y8" s="74">
        <v>1</v>
      </c>
      <c r="Z8" s="74">
        <v>1</v>
      </c>
      <c r="AA8" s="74">
        <v>1</v>
      </c>
      <c r="AB8" s="74">
        <v>2</v>
      </c>
      <c r="AC8" s="74">
        <v>2</v>
      </c>
      <c r="AD8" s="74">
        <v>0</v>
      </c>
      <c r="AE8" s="74">
        <v>0</v>
      </c>
      <c r="AF8" s="74">
        <v>1</v>
      </c>
      <c r="AG8" s="74">
        <v>1</v>
      </c>
      <c r="AH8" s="99">
        <v>1</v>
      </c>
      <c r="AI8" s="73">
        <v>0</v>
      </c>
      <c r="AJ8" s="74">
        <v>2</v>
      </c>
      <c r="AK8" s="74">
        <v>0</v>
      </c>
      <c r="AL8" s="74">
        <v>0</v>
      </c>
      <c r="AM8" s="74">
        <v>0</v>
      </c>
      <c r="AN8" s="74">
        <v>1</v>
      </c>
      <c r="AO8" s="96">
        <v>27</v>
      </c>
      <c r="AP8" s="96">
        <v>56</v>
      </c>
      <c r="AR8">
        <f t="shared" si="0"/>
        <v>27</v>
      </c>
    </row>
    <row r="10" spans="1:44" x14ac:dyDescent="0.25">
      <c r="F10">
        <f>SUM(F4:F8)</f>
        <v>2</v>
      </c>
      <c r="G10">
        <f t="shared" ref="G10:AN10" si="1">SUM(G4:G8)</f>
        <v>0</v>
      </c>
      <c r="H10">
        <f t="shared" si="1"/>
        <v>3</v>
      </c>
      <c r="I10">
        <f t="shared" si="1"/>
        <v>3</v>
      </c>
      <c r="J10">
        <f t="shared" si="1"/>
        <v>2</v>
      </c>
      <c r="K10">
        <f t="shared" si="1"/>
        <v>1</v>
      </c>
      <c r="L10">
        <v>2</v>
      </c>
      <c r="M10">
        <v>2</v>
      </c>
      <c r="N10">
        <v>3</v>
      </c>
      <c r="O10">
        <v>4</v>
      </c>
      <c r="P10">
        <f t="shared" si="1"/>
        <v>2</v>
      </c>
      <c r="Q10">
        <f t="shared" si="1"/>
        <v>2</v>
      </c>
      <c r="R10">
        <f t="shared" si="1"/>
        <v>3</v>
      </c>
      <c r="S10">
        <f t="shared" si="1"/>
        <v>0</v>
      </c>
      <c r="T10">
        <f t="shared" si="1"/>
        <v>2</v>
      </c>
      <c r="U10">
        <v>1</v>
      </c>
      <c r="V10">
        <v>2</v>
      </c>
      <c r="W10">
        <v>1</v>
      </c>
      <c r="X10">
        <f t="shared" si="1"/>
        <v>1</v>
      </c>
      <c r="Y10">
        <f t="shared" si="1"/>
        <v>3</v>
      </c>
      <c r="Z10">
        <f t="shared" si="1"/>
        <v>3</v>
      </c>
      <c r="AA10">
        <v>5</v>
      </c>
      <c r="AB10">
        <v>5</v>
      </c>
      <c r="AC10">
        <v>2</v>
      </c>
      <c r="AD10">
        <v>2</v>
      </c>
      <c r="AE10">
        <f t="shared" si="1"/>
        <v>2</v>
      </c>
      <c r="AF10">
        <f t="shared" si="1"/>
        <v>2</v>
      </c>
      <c r="AG10">
        <f t="shared" si="1"/>
        <v>3</v>
      </c>
      <c r="AH10">
        <f t="shared" si="1"/>
        <v>2</v>
      </c>
      <c r="AI10">
        <f t="shared" si="1"/>
        <v>1</v>
      </c>
      <c r="AJ10">
        <v>1</v>
      </c>
      <c r="AK10">
        <f t="shared" si="1"/>
        <v>0</v>
      </c>
      <c r="AL10">
        <f t="shared" si="1"/>
        <v>0</v>
      </c>
      <c r="AM10">
        <f t="shared" si="1"/>
        <v>0</v>
      </c>
      <c r="AN10">
        <f t="shared" si="1"/>
        <v>2</v>
      </c>
    </row>
    <row r="11" spans="1:44" x14ac:dyDescent="0.25">
      <c r="F11" s="101">
        <f>F10/5</f>
        <v>0.4</v>
      </c>
      <c r="G11" s="101">
        <f t="shared" ref="G11:AN11" si="2">G10/5</f>
        <v>0</v>
      </c>
      <c r="H11" s="101">
        <f t="shared" si="2"/>
        <v>0.6</v>
      </c>
      <c r="I11" s="101">
        <f t="shared" si="2"/>
        <v>0.6</v>
      </c>
      <c r="J11" s="101">
        <f t="shared" si="2"/>
        <v>0.4</v>
      </c>
      <c r="K11" s="101">
        <f t="shared" si="2"/>
        <v>0.2</v>
      </c>
      <c r="L11" s="101">
        <f t="shared" si="2"/>
        <v>0.4</v>
      </c>
      <c r="M11" s="101">
        <f t="shared" si="2"/>
        <v>0.4</v>
      </c>
      <c r="N11" s="101">
        <f t="shared" si="2"/>
        <v>0.6</v>
      </c>
      <c r="O11" s="101">
        <f t="shared" si="2"/>
        <v>0.8</v>
      </c>
      <c r="P11" s="101">
        <f t="shared" si="2"/>
        <v>0.4</v>
      </c>
      <c r="Q11" s="101">
        <f t="shared" si="2"/>
        <v>0.4</v>
      </c>
      <c r="R11" s="101">
        <f t="shared" si="2"/>
        <v>0.6</v>
      </c>
      <c r="S11" s="101">
        <f t="shared" si="2"/>
        <v>0</v>
      </c>
      <c r="T11" s="101">
        <f t="shared" si="2"/>
        <v>0.4</v>
      </c>
      <c r="U11" s="101">
        <f t="shared" si="2"/>
        <v>0.2</v>
      </c>
      <c r="V11" s="101">
        <f t="shared" si="2"/>
        <v>0.4</v>
      </c>
      <c r="W11" s="101">
        <f t="shared" si="2"/>
        <v>0.2</v>
      </c>
      <c r="X11" s="101">
        <f t="shared" si="2"/>
        <v>0.2</v>
      </c>
      <c r="Y11" s="101">
        <f t="shared" si="2"/>
        <v>0.6</v>
      </c>
      <c r="Z11" s="101">
        <f t="shared" si="2"/>
        <v>0.6</v>
      </c>
      <c r="AA11" s="101">
        <f t="shared" si="2"/>
        <v>1</v>
      </c>
      <c r="AB11" s="101">
        <f t="shared" si="2"/>
        <v>1</v>
      </c>
      <c r="AC11" s="101">
        <f t="shared" si="2"/>
        <v>0.4</v>
      </c>
      <c r="AD11" s="101">
        <f t="shared" si="2"/>
        <v>0.4</v>
      </c>
      <c r="AE11" s="101">
        <f t="shared" si="2"/>
        <v>0.4</v>
      </c>
      <c r="AF11" s="101">
        <f t="shared" si="2"/>
        <v>0.4</v>
      </c>
      <c r="AG11" s="101">
        <f t="shared" si="2"/>
        <v>0.6</v>
      </c>
      <c r="AH11" s="101">
        <f t="shared" si="2"/>
        <v>0.4</v>
      </c>
      <c r="AI11" s="101">
        <f t="shared" si="2"/>
        <v>0.2</v>
      </c>
      <c r="AJ11" s="101">
        <f t="shared" si="2"/>
        <v>0.2</v>
      </c>
      <c r="AK11" s="101">
        <f t="shared" si="2"/>
        <v>0</v>
      </c>
      <c r="AL11" s="101">
        <f t="shared" si="2"/>
        <v>0</v>
      </c>
      <c r="AM11" s="101">
        <f t="shared" si="2"/>
        <v>0</v>
      </c>
      <c r="AN11" s="101">
        <f t="shared" si="2"/>
        <v>0.4</v>
      </c>
    </row>
    <row r="13" spans="1:44" x14ac:dyDescent="0.25">
      <c r="F13">
        <f>AVERAGE(F4:F8)</f>
        <v>0.4</v>
      </c>
      <c r="G13">
        <f t="shared" ref="G13:AN13" si="3">AVERAGE(G4:G8)</f>
        <v>0</v>
      </c>
      <c r="H13">
        <f t="shared" si="3"/>
        <v>0.6</v>
      </c>
      <c r="I13">
        <f t="shared" si="3"/>
        <v>0.6</v>
      </c>
      <c r="J13">
        <f t="shared" si="3"/>
        <v>0.4</v>
      </c>
      <c r="K13">
        <f t="shared" si="3"/>
        <v>0.2</v>
      </c>
      <c r="L13">
        <f t="shared" si="3"/>
        <v>0.6</v>
      </c>
      <c r="M13">
        <f t="shared" si="3"/>
        <v>0.6</v>
      </c>
      <c r="N13">
        <f t="shared" si="3"/>
        <v>0.8</v>
      </c>
      <c r="O13">
        <f t="shared" si="3"/>
        <v>1.4</v>
      </c>
      <c r="P13">
        <f t="shared" si="3"/>
        <v>0.4</v>
      </c>
      <c r="Q13">
        <f t="shared" si="3"/>
        <v>0.4</v>
      </c>
      <c r="R13">
        <f t="shared" si="3"/>
        <v>0.6</v>
      </c>
      <c r="S13">
        <f t="shared" si="3"/>
        <v>0</v>
      </c>
      <c r="T13">
        <f t="shared" si="3"/>
        <v>0.4</v>
      </c>
      <c r="U13">
        <f t="shared" si="3"/>
        <v>0.4</v>
      </c>
      <c r="V13">
        <f t="shared" si="3"/>
        <v>0.6</v>
      </c>
      <c r="W13">
        <f t="shared" si="3"/>
        <v>0.4</v>
      </c>
      <c r="X13">
        <f t="shared" si="3"/>
        <v>0.2</v>
      </c>
      <c r="Y13">
        <f t="shared" si="3"/>
        <v>0.6</v>
      </c>
      <c r="Z13">
        <f t="shared" si="3"/>
        <v>0.6</v>
      </c>
      <c r="AA13">
        <f t="shared" si="3"/>
        <v>1.2</v>
      </c>
      <c r="AB13">
        <f t="shared" si="3"/>
        <v>1.4</v>
      </c>
      <c r="AC13">
        <f t="shared" si="3"/>
        <v>0.6</v>
      </c>
      <c r="AD13">
        <f t="shared" si="3"/>
        <v>0.8</v>
      </c>
      <c r="AE13">
        <f t="shared" si="3"/>
        <v>0.4</v>
      </c>
      <c r="AF13">
        <f t="shared" si="3"/>
        <v>0.4</v>
      </c>
      <c r="AG13">
        <f t="shared" si="3"/>
        <v>0.6</v>
      </c>
      <c r="AH13">
        <f t="shared" si="3"/>
        <v>0.4</v>
      </c>
      <c r="AI13">
        <f t="shared" si="3"/>
        <v>0.2</v>
      </c>
      <c r="AJ13">
        <f t="shared" si="3"/>
        <v>0.4</v>
      </c>
      <c r="AK13">
        <f t="shared" si="3"/>
        <v>0</v>
      </c>
      <c r="AL13">
        <f t="shared" si="3"/>
        <v>0</v>
      </c>
      <c r="AM13">
        <f t="shared" si="3"/>
        <v>0</v>
      </c>
      <c r="AN13">
        <f t="shared" si="3"/>
        <v>0.4</v>
      </c>
    </row>
    <row r="29" spans="1:9" x14ac:dyDescent="0.25">
      <c r="B29" t="s">
        <v>102</v>
      </c>
      <c r="C29" t="s">
        <v>103</v>
      </c>
      <c r="D29" t="s">
        <v>132</v>
      </c>
      <c r="E29" t="s">
        <v>134</v>
      </c>
      <c r="F29" t="s">
        <v>133</v>
      </c>
      <c r="G29" t="s">
        <v>288</v>
      </c>
      <c r="H29" t="s">
        <v>289</v>
      </c>
      <c r="I29" t="s">
        <v>290</v>
      </c>
    </row>
    <row r="30" spans="1:9" x14ac:dyDescent="0.25">
      <c r="A30" s="16" t="s">
        <v>100</v>
      </c>
      <c r="B30" s="16">
        <v>5</v>
      </c>
      <c r="C30" s="53">
        <v>0.8</v>
      </c>
      <c r="D30" s="16">
        <v>30</v>
      </c>
      <c r="E30" s="54">
        <v>44</v>
      </c>
      <c r="F30" s="16">
        <v>56</v>
      </c>
      <c r="G30" s="16">
        <v>4</v>
      </c>
      <c r="H30" s="16">
        <v>1</v>
      </c>
      <c r="I30" s="16">
        <v>0</v>
      </c>
    </row>
    <row r="31" spans="1:9" x14ac:dyDescent="0.25">
      <c r="A31" t="s">
        <v>138</v>
      </c>
      <c r="B31">
        <v>5</v>
      </c>
      <c r="C31" s="28">
        <v>0.8</v>
      </c>
      <c r="D31">
        <v>30</v>
      </c>
      <c r="E31" s="29">
        <v>44</v>
      </c>
      <c r="F31">
        <v>56</v>
      </c>
      <c r="G31">
        <v>4</v>
      </c>
      <c r="H31">
        <v>1</v>
      </c>
      <c r="I31">
        <v>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X36"/>
  <sheetViews>
    <sheetView topLeftCell="H1" zoomScale="80" zoomScaleNormal="80" workbookViewId="0">
      <selection activeCell="AP7" activeCellId="1" sqref="C7:F31 AP7:AP31"/>
    </sheetView>
  </sheetViews>
  <sheetFormatPr defaultRowHeight="15" x14ac:dyDescent="0.25"/>
  <cols>
    <col min="1" max="1" width="36.7109375" customWidth="1"/>
    <col min="7" max="40" width="4.28515625" customWidth="1"/>
  </cols>
  <sheetData>
    <row r="6" spans="1:50" ht="15" customHeight="1" thickBot="1" x14ac:dyDescent="0.3">
      <c r="B6" s="102" t="s">
        <v>203</v>
      </c>
      <c r="C6" s="31" t="s">
        <v>104</v>
      </c>
      <c r="D6" s="30" t="s">
        <v>106</v>
      </c>
      <c r="E6" s="30" t="s">
        <v>107</v>
      </c>
      <c r="F6" s="30" t="s">
        <v>108</v>
      </c>
      <c r="G6" s="30" t="s">
        <v>79</v>
      </c>
      <c r="H6" s="30" t="s">
        <v>80</v>
      </c>
      <c r="I6" s="30" t="s">
        <v>81</v>
      </c>
      <c r="J6" s="30" t="s">
        <v>82</v>
      </c>
      <c r="K6" s="30" t="s">
        <v>83</v>
      </c>
      <c r="L6" s="30" t="s">
        <v>84</v>
      </c>
      <c r="M6" s="30" t="s">
        <v>85</v>
      </c>
      <c r="N6" s="30" t="s">
        <v>86</v>
      </c>
      <c r="O6" s="30" t="s">
        <v>87</v>
      </c>
      <c r="P6" s="30" t="s">
        <v>88</v>
      </c>
      <c r="Q6" s="30" t="s">
        <v>89</v>
      </c>
      <c r="R6" s="30" t="s">
        <v>90</v>
      </c>
      <c r="S6" s="30" t="s">
        <v>91</v>
      </c>
      <c r="T6" s="30" t="s">
        <v>92</v>
      </c>
      <c r="U6" s="30" t="s">
        <v>93</v>
      </c>
      <c r="V6" s="30" t="s">
        <v>94</v>
      </c>
      <c r="W6" s="30" t="s">
        <v>95</v>
      </c>
      <c r="X6" s="30" t="s">
        <v>96</v>
      </c>
      <c r="Y6" s="30" t="s">
        <v>97</v>
      </c>
      <c r="Z6" s="30" t="s">
        <v>158</v>
      </c>
      <c r="AA6" s="30" t="s">
        <v>159</v>
      </c>
      <c r="AB6" s="30" t="s">
        <v>160</v>
      </c>
      <c r="AC6" s="30" t="s">
        <v>161</v>
      </c>
      <c r="AD6" s="30" t="s">
        <v>162</v>
      </c>
      <c r="AE6" s="30" t="s">
        <v>163</v>
      </c>
      <c r="AF6" s="30" t="s">
        <v>164</v>
      </c>
      <c r="AG6" s="30" t="s">
        <v>210</v>
      </c>
      <c r="AH6" s="30" t="s">
        <v>211</v>
      </c>
      <c r="AI6" s="30"/>
      <c r="AJ6" s="30"/>
      <c r="AK6" s="30"/>
      <c r="AL6" s="30"/>
      <c r="AM6" s="30"/>
      <c r="AN6" s="30"/>
      <c r="AO6" s="33" t="s">
        <v>109</v>
      </c>
      <c r="AP6" s="34" t="s">
        <v>110</v>
      </c>
      <c r="AQ6" t="s">
        <v>102</v>
      </c>
      <c r="AR6" t="s">
        <v>103</v>
      </c>
      <c r="AS6" t="s">
        <v>132</v>
      </c>
      <c r="AT6" t="s">
        <v>134</v>
      </c>
      <c r="AU6" t="s">
        <v>133</v>
      </c>
      <c r="AV6" t="s">
        <v>182</v>
      </c>
      <c r="AW6" t="s">
        <v>291</v>
      </c>
      <c r="AX6" t="s">
        <v>137</v>
      </c>
    </row>
    <row r="7" spans="1:50" ht="15.75" thickBot="1" x14ac:dyDescent="0.3">
      <c r="A7" s="1" t="s">
        <v>98</v>
      </c>
      <c r="B7" s="103">
        <v>1</v>
      </c>
      <c r="C7" s="39">
        <v>290102</v>
      </c>
      <c r="D7" s="41" t="s">
        <v>51</v>
      </c>
      <c r="E7" s="41" t="s">
        <v>53</v>
      </c>
      <c r="F7" s="41" t="s">
        <v>30</v>
      </c>
      <c r="G7" s="110">
        <v>1</v>
      </c>
      <c r="H7" s="111">
        <v>1</v>
      </c>
      <c r="I7" s="111">
        <v>1</v>
      </c>
      <c r="J7" s="111">
        <v>0</v>
      </c>
      <c r="K7" s="111">
        <v>2</v>
      </c>
      <c r="L7" s="111">
        <v>2</v>
      </c>
      <c r="M7" s="111">
        <v>1</v>
      </c>
      <c r="N7" s="111">
        <v>1</v>
      </c>
      <c r="O7" s="111">
        <v>1</v>
      </c>
      <c r="P7" s="111">
        <v>1</v>
      </c>
      <c r="Q7" s="111">
        <v>1</v>
      </c>
      <c r="R7" s="111">
        <v>0</v>
      </c>
      <c r="S7" s="111">
        <v>0</v>
      </c>
      <c r="T7" s="111">
        <v>0</v>
      </c>
      <c r="U7" s="111">
        <v>2</v>
      </c>
      <c r="V7" s="111">
        <v>1</v>
      </c>
      <c r="W7" s="111">
        <v>0</v>
      </c>
      <c r="X7" s="111">
        <v>0</v>
      </c>
      <c r="Y7" s="111">
        <v>2</v>
      </c>
      <c r="Z7" s="111">
        <v>1</v>
      </c>
      <c r="AA7" s="110">
        <v>1</v>
      </c>
      <c r="AB7" s="111">
        <v>1</v>
      </c>
      <c r="AC7" s="111">
        <v>0</v>
      </c>
      <c r="AD7" s="111">
        <v>0</v>
      </c>
      <c r="AE7" s="111">
        <v>0</v>
      </c>
      <c r="AF7" s="111">
        <v>0</v>
      </c>
      <c r="AG7" s="111">
        <v>0</v>
      </c>
      <c r="AH7" s="111">
        <v>0</v>
      </c>
      <c r="AI7" s="111">
        <v>0</v>
      </c>
      <c r="AJ7" s="111">
        <v>0</v>
      </c>
      <c r="AK7" s="111">
        <v>0</v>
      </c>
      <c r="AL7" s="111">
        <v>0</v>
      </c>
      <c r="AM7" s="111">
        <v>0</v>
      </c>
      <c r="AN7" s="111">
        <v>0</v>
      </c>
      <c r="AO7" s="109">
        <v>20</v>
      </c>
      <c r="AP7" s="109">
        <v>39</v>
      </c>
      <c r="AQ7">
        <v>5</v>
      </c>
      <c r="AR7" s="28">
        <v>0.6</v>
      </c>
      <c r="AS7">
        <v>39</v>
      </c>
      <c r="AT7">
        <v>51</v>
      </c>
      <c r="AU7">
        <v>59</v>
      </c>
      <c r="AV7">
        <v>4</v>
      </c>
      <c r="AW7">
        <v>1</v>
      </c>
      <c r="AX7">
        <v>0</v>
      </c>
    </row>
    <row r="8" spans="1:50" ht="15.75" thickBot="1" x14ac:dyDescent="0.3">
      <c r="A8" s="1"/>
      <c r="B8" s="103">
        <v>2</v>
      </c>
      <c r="C8" s="39">
        <v>290102</v>
      </c>
      <c r="D8" s="41" t="s">
        <v>46</v>
      </c>
      <c r="E8" s="41" t="s">
        <v>47</v>
      </c>
      <c r="F8" s="41" t="s">
        <v>27</v>
      </c>
      <c r="G8" s="112">
        <v>0</v>
      </c>
      <c r="H8" s="113">
        <v>1</v>
      </c>
      <c r="I8" s="113">
        <v>1</v>
      </c>
      <c r="J8" s="113">
        <v>1</v>
      </c>
      <c r="K8" s="113">
        <v>2</v>
      </c>
      <c r="L8" s="113">
        <v>1</v>
      </c>
      <c r="M8" s="113">
        <v>1</v>
      </c>
      <c r="N8" s="113">
        <v>0</v>
      </c>
      <c r="O8" s="113">
        <v>0</v>
      </c>
      <c r="P8" s="113">
        <v>0</v>
      </c>
      <c r="Q8" s="113">
        <v>1</v>
      </c>
      <c r="R8" s="113">
        <v>1</v>
      </c>
      <c r="S8" s="113">
        <v>1</v>
      </c>
      <c r="T8" s="113">
        <v>0</v>
      </c>
      <c r="U8" s="113">
        <v>0</v>
      </c>
      <c r="V8" s="113">
        <v>1</v>
      </c>
      <c r="W8" s="113">
        <v>1</v>
      </c>
      <c r="X8" s="113">
        <v>2</v>
      </c>
      <c r="Y8" s="113">
        <v>0</v>
      </c>
      <c r="Z8" s="113">
        <v>0</v>
      </c>
      <c r="AA8" s="112">
        <v>2</v>
      </c>
      <c r="AB8" s="113">
        <v>2</v>
      </c>
      <c r="AC8" s="113">
        <v>1</v>
      </c>
      <c r="AD8" s="113">
        <v>0</v>
      </c>
      <c r="AE8" s="113">
        <v>0</v>
      </c>
      <c r="AF8" s="113">
        <v>0</v>
      </c>
      <c r="AG8" s="113">
        <v>0</v>
      </c>
      <c r="AH8" s="113">
        <v>0</v>
      </c>
      <c r="AI8" s="113">
        <v>0</v>
      </c>
      <c r="AJ8" s="113">
        <v>0</v>
      </c>
      <c r="AK8" s="113">
        <v>1</v>
      </c>
      <c r="AL8" s="113">
        <v>0</v>
      </c>
      <c r="AM8" s="113">
        <v>0</v>
      </c>
      <c r="AN8" s="113">
        <v>0</v>
      </c>
      <c r="AO8" s="109">
        <v>20</v>
      </c>
      <c r="AP8" s="109">
        <v>39</v>
      </c>
    </row>
    <row r="9" spans="1:50" ht="15.75" thickBot="1" x14ac:dyDescent="0.3">
      <c r="A9" s="1"/>
      <c r="B9" s="103">
        <v>3</v>
      </c>
      <c r="C9" s="39">
        <v>290102</v>
      </c>
      <c r="D9" s="41" t="s">
        <v>36</v>
      </c>
      <c r="E9" s="41" t="s">
        <v>37</v>
      </c>
      <c r="F9" s="41" t="s">
        <v>38</v>
      </c>
      <c r="G9" s="112">
        <v>1</v>
      </c>
      <c r="H9" s="113">
        <v>1</v>
      </c>
      <c r="I9" s="113">
        <v>1</v>
      </c>
      <c r="J9" s="113">
        <v>1</v>
      </c>
      <c r="K9" s="113">
        <v>2</v>
      </c>
      <c r="L9" s="113">
        <v>2</v>
      </c>
      <c r="M9" s="113">
        <v>1</v>
      </c>
      <c r="N9" s="113">
        <v>2</v>
      </c>
      <c r="O9" s="113">
        <v>2</v>
      </c>
      <c r="P9" s="113">
        <v>1</v>
      </c>
      <c r="Q9" s="113">
        <v>1</v>
      </c>
      <c r="R9" s="113">
        <v>1</v>
      </c>
      <c r="S9" s="113">
        <v>1</v>
      </c>
      <c r="T9" s="113">
        <v>0</v>
      </c>
      <c r="U9" s="113">
        <v>0</v>
      </c>
      <c r="V9" s="113">
        <v>0</v>
      </c>
      <c r="W9" s="113">
        <v>2</v>
      </c>
      <c r="X9" s="113">
        <v>2</v>
      </c>
      <c r="Y9" s="113">
        <v>1</v>
      </c>
      <c r="Z9" s="113">
        <v>0</v>
      </c>
      <c r="AA9" s="112">
        <v>2</v>
      </c>
      <c r="AB9" s="113">
        <v>2</v>
      </c>
      <c r="AC9" s="113">
        <v>0</v>
      </c>
      <c r="AD9" s="113">
        <v>0</v>
      </c>
      <c r="AE9" s="113">
        <v>0</v>
      </c>
      <c r="AF9" s="113">
        <v>0</v>
      </c>
      <c r="AG9" s="113">
        <v>0</v>
      </c>
      <c r="AH9" s="113">
        <v>1</v>
      </c>
      <c r="AI9" s="113">
        <v>1</v>
      </c>
      <c r="AJ9" s="113">
        <v>0</v>
      </c>
      <c r="AK9" s="113">
        <v>1</v>
      </c>
      <c r="AL9" s="113">
        <v>0</v>
      </c>
      <c r="AM9" s="113">
        <v>0</v>
      </c>
      <c r="AN9" s="113">
        <v>0</v>
      </c>
      <c r="AO9" s="42">
        <v>29</v>
      </c>
      <c r="AP9" s="42">
        <v>51</v>
      </c>
    </row>
    <row r="10" spans="1:50" ht="15.75" thickBot="1" x14ac:dyDescent="0.3">
      <c r="A10" s="1"/>
      <c r="B10" s="103">
        <v>4</v>
      </c>
      <c r="C10" s="39">
        <v>290102</v>
      </c>
      <c r="D10" s="41" t="s">
        <v>14</v>
      </c>
      <c r="E10" s="41" t="s">
        <v>15</v>
      </c>
      <c r="F10" s="41" t="s">
        <v>16</v>
      </c>
      <c r="G10" s="112">
        <v>0</v>
      </c>
      <c r="H10" s="113">
        <v>1</v>
      </c>
      <c r="I10" s="113">
        <v>1</v>
      </c>
      <c r="J10" s="113">
        <v>1</v>
      </c>
      <c r="K10" s="113">
        <v>2</v>
      </c>
      <c r="L10" s="113">
        <v>2</v>
      </c>
      <c r="M10" s="113">
        <v>1</v>
      </c>
      <c r="N10" s="113">
        <v>2</v>
      </c>
      <c r="O10" s="113">
        <v>1</v>
      </c>
      <c r="P10" s="113">
        <v>1</v>
      </c>
      <c r="Q10" s="113">
        <v>1</v>
      </c>
      <c r="R10" s="113">
        <v>1</v>
      </c>
      <c r="S10" s="113">
        <v>2</v>
      </c>
      <c r="T10" s="113">
        <v>2</v>
      </c>
      <c r="U10" s="113">
        <v>1</v>
      </c>
      <c r="V10" s="113">
        <v>0</v>
      </c>
      <c r="W10" s="113">
        <v>2</v>
      </c>
      <c r="X10" s="113">
        <v>2</v>
      </c>
      <c r="Y10" s="113">
        <v>2</v>
      </c>
      <c r="Z10" s="113">
        <v>1</v>
      </c>
      <c r="AA10" s="112">
        <v>2</v>
      </c>
      <c r="AB10" s="113">
        <v>2</v>
      </c>
      <c r="AC10" s="113">
        <v>0</v>
      </c>
      <c r="AD10" s="113">
        <v>0</v>
      </c>
      <c r="AE10" s="113">
        <v>0</v>
      </c>
      <c r="AF10" s="113">
        <v>0</v>
      </c>
      <c r="AG10" s="113">
        <v>0</v>
      </c>
      <c r="AH10" s="113">
        <v>3</v>
      </c>
      <c r="AI10" s="113">
        <v>0</v>
      </c>
      <c r="AJ10" s="113">
        <v>0</v>
      </c>
      <c r="AK10" s="113">
        <v>0</v>
      </c>
      <c r="AL10" s="113">
        <v>0</v>
      </c>
      <c r="AM10" s="113">
        <v>0</v>
      </c>
      <c r="AN10" s="113">
        <v>0</v>
      </c>
      <c r="AO10" s="42">
        <v>33</v>
      </c>
      <c r="AP10" s="42">
        <v>55</v>
      </c>
    </row>
    <row r="11" spans="1:50" ht="15.75" thickBot="1" x14ac:dyDescent="0.3">
      <c r="A11" s="1"/>
      <c r="B11" s="103">
        <v>5</v>
      </c>
      <c r="C11" s="39">
        <v>290102</v>
      </c>
      <c r="D11" s="41" t="s">
        <v>17</v>
      </c>
      <c r="E11" s="41" t="s">
        <v>18</v>
      </c>
      <c r="F11" s="41" t="s">
        <v>19</v>
      </c>
      <c r="G11" s="112">
        <v>0</v>
      </c>
      <c r="H11" s="113">
        <v>1</v>
      </c>
      <c r="I11" s="113">
        <v>1</v>
      </c>
      <c r="J11" s="113">
        <v>1</v>
      </c>
      <c r="K11" s="113">
        <v>1</v>
      </c>
      <c r="L11" s="113">
        <v>2</v>
      </c>
      <c r="M11" s="113">
        <v>2</v>
      </c>
      <c r="N11" s="113">
        <v>2</v>
      </c>
      <c r="O11" s="113">
        <v>2</v>
      </c>
      <c r="P11" s="113">
        <v>1</v>
      </c>
      <c r="Q11" s="113">
        <v>1</v>
      </c>
      <c r="R11" s="113">
        <v>1</v>
      </c>
      <c r="S11" s="113">
        <v>1</v>
      </c>
      <c r="T11" s="113">
        <v>1</v>
      </c>
      <c r="U11" s="113">
        <v>1</v>
      </c>
      <c r="V11" s="113">
        <v>0</v>
      </c>
      <c r="W11" s="113">
        <v>2</v>
      </c>
      <c r="X11" s="113">
        <v>2</v>
      </c>
      <c r="Y11" s="113">
        <v>2</v>
      </c>
      <c r="Z11" s="113">
        <v>2</v>
      </c>
      <c r="AA11" s="112">
        <v>2</v>
      </c>
      <c r="AB11" s="113">
        <v>2</v>
      </c>
      <c r="AC11" s="113">
        <v>2</v>
      </c>
      <c r="AD11" s="113">
        <v>1</v>
      </c>
      <c r="AE11" s="113">
        <v>1</v>
      </c>
      <c r="AF11" s="113">
        <v>0</v>
      </c>
      <c r="AG11" s="113">
        <v>1</v>
      </c>
      <c r="AH11" s="113">
        <v>1</v>
      </c>
      <c r="AI11" s="113">
        <v>0</v>
      </c>
      <c r="AJ11" s="113">
        <v>0</v>
      </c>
      <c r="AK11" s="113">
        <v>0</v>
      </c>
      <c r="AL11" s="113">
        <v>0</v>
      </c>
      <c r="AM11" s="113">
        <v>0</v>
      </c>
      <c r="AN11" s="113">
        <v>0</v>
      </c>
      <c r="AO11" s="42">
        <v>36</v>
      </c>
      <c r="AP11" s="42">
        <v>59</v>
      </c>
    </row>
    <row r="12" spans="1:50" ht="15.75" thickBot="1" x14ac:dyDescent="0.3">
      <c r="A12" s="9" t="s">
        <v>99</v>
      </c>
      <c r="B12" s="104">
        <v>1</v>
      </c>
      <c r="C12" s="43">
        <v>290103</v>
      </c>
      <c r="D12" s="45" t="s">
        <v>51</v>
      </c>
      <c r="E12" s="45" t="s">
        <v>29</v>
      </c>
      <c r="F12" s="45" t="s">
        <v>52</v>
      </c>
      <c r="G12" s="112">
        <v>0</v>
      </c>
      <c r="H12" s="113">
        <v>1</v>
      </c>
      <c r="I12" s="113">
        <v>1</v>
      </c>
      <c r="J12" s="113">
        <v>1</v>
      </c>
      <c r="K12" s="113">
        <v>2</v>
      </c>
      <c r="L12" s="113">
        <v>0</v>
      </c>
      <c r="M12" s="113">
        <v>1</v>
      </c>
      <c r="N12" s="113">
        <v>0</v>
      </c>
      <c r="O12" s="113">
        <v>0</v>
      </c>
      <c r="P12" s="113">
        <v>0</v>
      </c>
      <c r="Q12" s="113">
        <v>2</v>
      </c>
      <c r="R12" s="113">
        <v>1</v>
      </c>
      <c r="S12" s="113">
        <v>1</v>
      </c>
      <c r="T12" s="113">
        <v>0</v>
      </c>
      <c r="U12" s="113">
        <v>0</v>
      </c>
      <c r="V12" s="113">
        <v>0</v>
      </c>
      <c r="W12" s="113">
        <v>1</v>
      </c>
      <c r="X12" s="113">
        <v>1</v>
      </c>
      <c r="Y12" s="113">
        <v>1</v>
      </c>
      <c r="Z12" s="113">
        <v>2</v>
      </c>
      <c r="AA12" s="112">
        <v>2</v>
      </c>
      <c r="AB12" s="113">
        <v>2</v>
      </c>
      <c r="AC12" s="113">
        <v>2</v>
      </c>
      <c r="AD12" s="113">
        <v>1</v>
      </c>
      <c r="AE12" s="113">
        <v>0</v>
      </c>
      <c r="AF12" s="113">
        <v>0</v>
      </c>
      <c r="AG12" s="113">
        <v>0</v>
      </c>
      <c r="AH12" s="113">
        <v>1</v>
      </c>
      <c r="AI12" s="113">
        <v>0</v>
      </c>
      <c r="AJ12" s="113">
        <v>0</v>
      </c>
      <c r="AK12" s="113">
        <v>0</v>
      </c>
      <c r="AL12" s="113">
        <v>0</v>
      </c>
      <c r="AM12" s="113">
        <v>0</v>
      </c>
      <c r="AN12" s="113">
        <v>0</v>
      </c>
      <c r="AO12" s="46">
        <v>23</v>
      </c>
      <c r="AP12" s="46">
        <v>44</v>
      </c>
      <c r="AQ12">
        <v>5</v>
      </c>
      <c r="AR12" s="28">
        <v>1</v>
      </c>
      <c r="AS12">
        <v>44</v>
      </c>
      <c r="AT12">
        <v>55</v>
      </c>
      <c r="AU12">
        <v>62</v>
      </c>
      <c r="AV12">
        <v>4</v>
      </c>
      <c r="AW12">
        <v>1</v>
      </c>
      <c r="AX12">
        <v>0</v>
      </c>
    </row>
    <row r="13" spans="1:50" ht="15.75" thickBot="1" x14ac:dyDescent="0.3">
      <c r="A13" s="9"/>
      <c r="B13" s="104">
        <v>2</v>
      </c>
      <c r="C13" s="43">
        <v>290103</v>
      </c>
      <c r="D13" s="45" t="s">
        <v>129</v>
      </c>
      <c r="E13" s="45" t="s">
        <v>130</v>
      </c>
      <c r="F13" s="45" t="s">
        <v>131</v>
      </c>
      <c r="G13" s="112">
        <v>0</v>
      </c>
      <c r="H13" s="113">
        <v>1</v>
      </c>
      <c r="I13" s="113">
        <v>1</v>
      </c>
      <c r="J13" s="113">
        <v>1</v>
      </c>
      <c r="K13" s="113">
        <v>0</v>
      </c>
      <c r="L13" s="113">
        <v>1</v>
      </c>
      <c r="M13" s="113">
        <v>2</v>
      </c>
      <c r="N13" s="113">
        <v>0</v>
      </c>
      <c r="O13" s="113">
        <v>0</v>
      </c>
      <c r="P13" s="113">
        <v>0</v>
      </c>
      <c r="Q13" s="113">
        <v>2</v>
      </c>
      <c r="R13" s="113">
        <v>1</v>
      </c>
      <c r="S13" s="113">
        <v>1</v>
      </c>
      <c r="T13" s="113">
        <v>1</v>
      </c>
      <c r="U13" s="113">
        <v>2</v>
      </c>
      <c r="V13" s="113">
        <v>0</v>
      </c>
      <c r="W13" s="113">
        <v>2</v>
      </c>
      <c r="X13" s="113">
        <v>2</v>
      </c>
      <c r="Y13" s="113">
        <v>1</v>
      </c>
      <c r="Z13" s="113">
        <v>2</v>
      </c>
      <c r="AA13" s="112">
        <v>1</v>
      </c>
      <c r="AB13" s="113">
        <v>1</v>
      </c>
      <c r="AC13" s="113">
        <v>1</v>
      </c>
      <c r="AD13" s="113">
        <v>0</v>
      </c>
      <c r="AE13" s="113">
        <v>1</v>
      </c>
      <c r="AF13" s="113">
        <v>0</v>
      </c>
      <c r="AG13" s="113">
        <v>0</v>
      </c>
      <c r="AH13" s="113">
        <v>1</v>
      </c>
      <c r="AI13" s="113">
        <v>0</v>
      </c>
      <c r="AJ13" s="113">
        <v>0</v>
      </c>
      <c r="AK13" s="113">
        <v>0</v>
      </c>
      <c r="AL13" s="113">
        <v>0</v>
      </c>
      <c r="AM13" s="113">
        <v>0</v>
      </c>
      <c r="AN13" s="113">
        <v>0</v>
      </c>
      <c r="AO13" s="46">
        <v>25</v>
      </c>
      <c r="AP13" s="46">
        <v>46</v>
      </c>
    </row>
    <row r="14" spans="1:50" ht="15.75" thickBot="1" x14ac:dyDescent="0.3">
      <c r="A14" s="9"/>
      <c r="B14" s="104">
        <v>3</v>
      </c>
      <c r="C14" s="43">
        <v>290103</v>
      </c>
      <c r="D14" s="45" t="s">
        <v>1</v>
      </c>
      <c r="E14" s="45" t="s">
        <v>2</v>
      </c>
      <c r="F14" s="45" t="s">
        <v>3</v>
      </c>
      <c r="G14" s="112">
        <v>0</v>
      </c>
      <c r="H14" s="113">
        <v>1</v>
      </c>
      <c r="I14" s="113">
        <v>1</v>
      </c>
      <c r="J14" s="113">
        <v>1</v>
      </c>
      <c r="K14" s="113">
        <v>2</v>
      </c>
      <c r="L14" s="113">
        <v>1</v>
      </c>
      <c r="M14" s="113">
        <v>1</v>
      </c>
      <c r="N14" s="113">
        <v>1</v>
      </c>
      <c r="O14" s="113">
        <v>1</v>
      </c>
      <c r="P14" s="113">
        <v>0</v>
      </c>
      <c r="Q14" s="113">
        <v>2</v>
      </c>
      <c r="R14" s="113">
        <v>1</v>
      </c>
      <c r="S14" s="113">
        <v>1</v>
      </c>
      <c r="T14" s="113">
        <v>1</v>
      </c>
      <c r="U14" s="113">
        <v>1</v>
      </c>
      <c r="V14" s="113">
        <v>1</v>
      </c>
      <c r="W14" s="113">
        <v>2</v>
      </c>
      <c r="X14" s="113">
        <v>1</v>
      </c>
      <c r="Y14" s="113">
        <v>1</v>
      </c>
      <c r="Z14" s="113">
        <v>1</v>
      </c>
      <c r="AA14" s="112">
        <v>2</v>
      </c>
      <c r="AB14" s="113">
        <v>2</v>
      </c>
      <c r="AC14" s="113">
        <v>0</v>
      </c>
      <c r="AD14" s="113">
        <v>2</v>
      </c>
      <c r="AE14" s="113">
        <v>0</v>
      </c>
      <c r="AF14" s="113">
        <v>0</v>
      </c>
      <c r="AG14" s="113">
        <v>1</v>
      </c>
      <c r="AH14" s="113">
        <v>0</v>
      </c>
      <c r="AI14" s="113">
        <v>0</v>
      </c>
      <c r="AJ14" s="113">
        <v>0</v>
      </c>
      <c r="AK14" s="113">
        <v>1</v>
      </c>
      <c r="AL14" s="113">
        <v>1</v>
      </c>
      <c r="AM14" s="113">
        <v>1</v>
      </c>
      <c r="AN14" s="113">
        <v>2</v>
      </c>
      <c r="AO14" s="46">
        <v>33</v>
      </c>
      <c r="AP14" s="46">
        <v>55</v>
      </c>
    </row>
    <row r="15" spans="1:50" ht="15.75" thickBot="1" x14ac:dyDescent="0.3">
      <c r="A15" s="9"/>
      <c r="B15" s="104">
        <v>4</v>
      </c>
      <c r="C15" s="43">
        <v>290103</v>
      </c>
      <c r="D15" s="45" t="s">
        <v>68</v>
      </c>
      <c r="E15" s="45" t="s">
        <v>69</v>
      </c>
      <c r="F15" s="45" t="s">
        <v>27</v>
      </c>
      <c r="G15" s="112">
        <v>1</v>
      </c>
      <c r="H15" s="113">
        <v>1</v>
      </c>
      <c r="I15" s="113">
        <v>1</v>
      </c>
      <c r="J15" s="113">
        <v>0</v>
      </c>
      <c r="K15" s="113">
        <v>2</v>
      </c>
      <c r="L15" s="113">
        <v>1</v>
      </c>
      <c r="M15" s="113">
        <v>1</v>
      </c>
      <c r="N15" s="113">
        <v>2</v>
      </c>
      <c r="O15" s="113">
        <v>0</v>
      </c>
      <c r="P15" s="113">
        <v>1</v>
      </c>
      <c r="Q15" s="113">
        <v>1</v>
      </c>
      <c r="R15" s="113">
        <v>1</v>
      </c>
      <c r="S15" s="113">
        <v>1</v>
      </c>
      <c r="T15" s="113">
        <v>1</v>
      </c>
      <c r="U15" s="113">
        <v>1</v>
      </c>
      <c r="V15" s="113">
        <v>0</v>
      </c>
      <c r="W15" s="113">
        <v>2</v>
      </c>
      <c r="X15" s="113">
        <v>2</v>
      </c>
      <c r="Y15" s="113">
        <v>2</v>
      </c>
      <c r="Z15" s="113">
        <v>0</v>
      </c>
      <c r="AA15" s="112">
        <v>2</v>
      </c>
      <c r="AB15" s="113">
        <v>1</v>
      </c>
      <c r="AC15" s="113">
        <v>3</v>
      </c>
      <c r="AD15" s="113">
        <v>2</v>
      </c>
      <c r="AE15" s="113">
        <v>1</v>
      </c>
      <c r="AF15" s="113">
        <v>1</v>
      </c>
      <c r="AG15" s="113">
        <v>0</v>
      </c>
      <c r="AH15" s="113">
        <v>1</v>
      </c>
      <c r="AI15" s="113">
        <v>0</v>
      </c>
      <c r="AJ15" s="113">
        <v>0</v>
      </c>
      <c r="AK15" s="113">
        <v>1</v>
      </c>
      <c r="AL15" s="113">
        <v>1</v>
      </c>
      <c r="AM15" s="113">
        <v>0</v>
      </c>
      <c r="AN15" s="113">
        <v>0</v>
      </c>
      <c r="AO15" s="46">
        <v>34</v>
      </c>
      <c r="AP15" s="46">
        <v>56</v>
      </c>
    </row>
    <row r="16" spans="1:50" ht="15.75" thickBot="1" x14ac:dyDescent="0.3">
      <c r="A16" s="9"/>
      <c r="B16" s="104">
        <v>5</v>
      </c>
      <c r="C16" s="43">
        <v>290103</v>
      </c>
      <c r="D16" s="45" t="s">
        <v>120</v>
      </c>
      <c r="E16" s="45" t="s">
        <v>9</v>
      </c>
      <c r="F16" s="45" t="s">
        <v>121</v>
      </c>
      <c r="G16" s="112">
        <v>1</v>
      </c>
      <c r="H16" s="113">
        <v>1</v>
      </c>
      <c r="I16" s="113">
        <v>0</v>
      </c>
      <c r="J16" s="113">
        <v>0</v>
      </c>
      <c r="K16" s="113">
        <v>2</v>
      </c>
      <c r="L16" s="113">
        <v>2</v>
      </c>
      <c r="M16" s="113">
        <v>2</v>
      </c>
      <c r="N16" s="113">
        <v>0</v>
      </c>
      <c r="O16" s="113">
        <v>1</v>
      </c>
      <c r="P16" s="113">
        <v>0</v>
      </c>
      <c r="Q16" s="113">
        <v>1</v>
      </c>
      <c r="R16" s="113">
        <v>1</v>
      </c>
      <c r="S16" s="113">
        <v>2</v>
      </c>
      <c r="T16" s="113">
        <v>2</v>
      </c>
      <c r="U16" s="113">
        <v>1</v>
      </c>
      <c r="V16" s="113">
        <v>0</v>
      </c>
      <c r="W16" s="113">
        <v>0</v>
      </c>
      <c r="X16" s="113">
        <v>1</v>
      </c>
      <c r="Y16" s="113">
        <v>0</v>
      </c>
      <c r="Z16" s="113">
        <v>2</v>
      </c>
      <c r="AA16" s="112">
        <v>2</v>
      </c>
      <c r="AB16" s="113">
        <v>2</v>
      </c>
      <c r="AC16" s="113">
        <v>2</v>
      </c>
      <c r="AD16" s="113">
        <v>3</v>
      </c>
      <c r="AE16" s="113">
        <v>1</v>
      </c>
      <c r="AF16" s="113">
        <v>0</v>
      </c>
      <c r="AG16" s="113">
        <v>3</v>
      </c>
      <c r="AH16" s="113">
        <v>2</v>
      </c>
      <c r="AI16" s="113">
        <v>2</v>
      </c>
      <c r="AJ16" s="113">
        <v>0</v>
      </c>
      <c r="AK16" s="113">
        <v>1</v>
      </c>
      <c r="AL16" s="113">
        <v>1</v>
      </c>
      <c r="AM16" s="113">
        <v>0</v>
      </c>
      <c r="AN16" s="113">
        <v>1</v>
      </c>
      <c r="AO16" s="46">
        <v>39</v>
      </c>
      <c r="AP16" s="46">
        <v>62</v>
      </c>
    </row>
    <row r="17" spans="1:50" ht="15.75" thickBot="1" x14ac:dyDescent="0.3">
      <c r="A17" s="16" t="s">
        <v>100</v>
      </c>
      <c r="B17" s="105">
        <v>1</v>
      </c>
      <c r="C17" s="47">
        <v>290104</v>
      </c>
      <c r="D17" s="49" t="s">
        <v>58</v>
      </c>
      <c r="E17" s="49" t="s">
        <v>40</v>
      </c>
      <c r="F17" s="49" t="s">
        <v>22</v>
      </c>
      <c r="G17" s="112">
        <v>0</v>
      </c>
      <c r="H17" s="113">
        <v>1</v>
      </c>
      <c r="I17" s="113">
        <v>0</v>
      </c>
      <c r="J17" s="113">
        <v>0</v>
      </c>
      <c r="K17" s="113">
        <v>0</v>
      </c>
      <c r="L17" s="113">
        <v>1</v>
      </c>
      <c r="M17" s="113">
        <v>1</v>
      </c>
      <c r="N17" s="113">
        <v>0</v>
      </c>
      <c r="O17" s="113">
        <v>0</v>
      </c>
      <c r="P17" s="113">
        <v>0</v>
      </c>
      <c r="Q17" s="113">
        <v>2</v>
      </c>
      <c r="R17" s="113">
        <v>0</v>
      </c>
      <c r="S17" s="113">
        <v>1</v>
      </c>
      <c r="T17" s="113">
        <v>0</v>
      </c>
      <c r="U17" s="113">
        <v>0</v>
      </c>
      <c r="V17" s="113">
        <v>0</v>
      </c>
      <c r="W17" s="113">
        <v>1</v>
      </c>
      <c r="X17" s="113">
        <v>0</v>
      </c>
      <c r="Y17" s="113">
        <v>2</v>
      </c>
      <c r="Z17" s="113">
        <v>2</v>
      </c>
      <c r="AA17" s="112">
        <v>0</v>
      </c>
      <c r="AB17" s="113">
        <v>0</v>
      </c>
      <c r="AC17" s="113">
        <v>0</v>
      </c>
      <c r="AD17" s="113">
        <v>0</v>
      </c>
      <c r="AE17" s="113">
        <v>0</v>
      </c>
      <c r="AF17" s="113">
        <v>0</v>
      </c>
      <c r="AG17" s="113">
        <v>0</v>
      </c>
      <c r="AH17" s="113">
        <v>0</v>
      </c>
      <c r="AI17" s="113">
        <v>0</v>
      </c>
      <c r="AJ17" s="113">
        <v>0</v>
      </c>
      <c r="AK17" s="113">
        <v>0</v>
      </c>
      <c r="AL17" s="113">
        <v>0</v>
      </c>
      <c r="AM17" s="113">
        <v>0</v>
      </c>
      <c r="AN17" s="113">
        <v>0</v>
      </c>
      <c r="AO17" s="107">
        <v>11</v>
      </c>
      <c r="AP17" s="107">
        <v>21</v>
      </c>
      <c r="AQ17">
        <v>13</v>
      </c>
      <c r="AR17" s="28">
        <v>0.92</v>
      </c>
      <c r="AS17">
        <v>21</v>
      </c>
      <c r="AT17">
        <v>57</v>
      </c>
      <c r="AU17">
        <v>85</v>
      </c>
      <c r="AV17">
        <v>6</v>
      </c>
      <c r="AW17">
        <v>4</v>
      </c>
      <c r="AX17">
        <v>3</v>
      </c>
    </row>
    <row r="18" spans="1:50" ht="15.75" thickBot="1" x14ac:dyDescent="0.3">
      <c r="A18" s="16"/>
      <c r="B18" s="105">
        <v>2</v>
      </c>
      <c r="C18" s="47">
        <v>290104</v>
      </c>
      <c r="D18" s="49" t="s">
        <v>118</v>
      </c>
      <c r="E18" s="49" t="s">
        <v>119</v>
      </c>
      <c r="F18" s="49" t="s">
        <v>50</v>
      </c>
      <c r="G18" s="112">
        <v>0</v>
      </c>
      <c r="H18" s="113">
        <v>1</v>
      </c>
      <c r="I18" s="113">
        <v>1</v>
      </c>
      <c r="J18" s="113">
        <v>1</v>
      </c>
      <c r="K18" s="113">
        <v>1</v>
      </c>
      <c r="L18" s="113">
        <v>1</v>
      </c>
      <c r="M18" s="113">
        <v>1</v>
      </c>
      <c r="N18" s="113">
        <v>0</v>
      </c>
      <c r="O18" s="113">
        <v>0</v>
      </c>
      <c r="P18" s="113">
        <v>0</v>
      </c>
      <c r="Q18" s="113">
        <v>1</v>
      </c>
      <c r="R18" s="113">
        <v>1</v>
      </c>
      <c r="S18" s="113">
        <v>1</v>
      </c>
      <c r="T18" s="113">
        <v>0</v>
      </c>
      <c r="U18" s="113">
        <v>2</v>
      </c>
      <c r="V18" s="113">
        <v>0</v>
      </c>
      <c r="W18" s="113">
        <v>2</v>
      </c>
      <c r="X18" s="113">
        <v>1</v>
      </c>
      <c r="Y18" s="113">
        <v>2</v>
      </c>
      <c r="Z18" s="113">
        <v>1</v>
      </c>
      <c r="AA18" s="112">
        <v>2</v>
      </c>
      <c r="AB18" s="113">
        <v>2</v>
      </c>
      <c r="AC18" s="113">
        <v>0</v>
      </c>
      <c r="AD18" s="113">
        <v>1</v>
      </c>
      <c r="AE18" s="113">
        <v>0</v>
      </c>
      <c r="AF18" s="113">
        <v>0</v>
      </c>
      <c r="AG18" s="113">
        <v>0</v>
      </c>
      <c r="AH18" s="113">
        <v>0</v>
      </c>
      <c r="AI18" s="113">
        <v>0</v>
      </c>
      <c r="AJ18" s="113">
        <v>0</v>
      </c>
      <c r="AK18" s="113">
        <v>0</v>
      </c>
      <c r="AL18" s="113">
        <v>0</v>
      </c>
      <c r="AM18" s="113">
        <v>0</v>
      </c>
      <c r="AN18" s="113">
        <v>0</v>
      </c>
      <c r="AO18" s="50">
        <v>22</v>
      </c>
      <c r="AP18" s="50">
        <v>42</v>
      </c>
    </row>
    <row r="19" spans="1:50" ht="15.75" thickBot="1" x14ac:dyDescent="0.3">
      <c r="A19" s="16"/>
      <c r="B19" s="105">
        <v>3</v>
      </c>
      <c r="C19" s="47">
        <v>290104</v>
      </c>
      <c r="D19" s="49" t="s">
        <v>44</v>
      </c>
      <c r="E19" s="49" t="s">
        <v>45</v>
      </c>
      <c r="F19" s="49" t="s">
        <v>22</v>
      </c>
      <c r="G19" s="112">
        <v>1</v>
      </c>
      <c r="H19" s="113">
        <v>1</v>
      </c>
      <c r="I19" s="113">
        <v>1</v>
      </c>
      <c r="J19" s="113">
        <v>0</v>
      </c>
      <c r="K19" s="113">
        <v>1</v>
      </c>
      <c r="L19" s="113">
        <v>1</v>
      </c>
      <c r="M19" s="113">
        <v>1</v>
      </c>
      <c r="N19" s="113">
        <v>0</v>
      </c>
      <c r="O19" s="113">
        <v>0</v>
      </c>
      <c r="P19" s="113">
        <v>1</v>
      </c>
      <c r="Q19" s="113">
        <v>1</v>
      </c>
      <c r="R19" s="113">
        <v>1</v>
      </c>
      <c r="S19" s="113">
        <v>2</v>
      </c>
      <c r="T19" s="113">
        <v>0</v>
      </c>
      <c r="U19" s="113">
        <v>1</v>
      </c>
      <c r="V19" s="113">
        <v>0</v>
      </c>
      <c r="W19" s="113">
        <v>2</v>
      </c>
      <c r="X19" s="113">
        <v>2</v>
      </c>
      <c r="Y19" s="113">
        <v>0</v>
      </c>
      <c r="Z19" s="113">
        <v>2</v>
      </c>
      <c r="AA19" s="112">
        <v>2</v>
      </c>
      <c r="AB19" s="113">
        <v>2</v>
      </c>
      <c r="AC19" s="113">
        <v>0</v>
      </c>
      <c r="AD19" s="113">
        <v>0</v>
      </c>
      <c r="AE19" s="113">
        <v>0</v>
      </c>
      <c r="AF19" s="113">
        <v>0</v>
      </c>
      <c r="AG19" s="113">
        <v>0</v>
      </c>
      <c r="AH19" s="113">
        <v>0</v>
      </c>
      <c r="AI19" s="113">
        <v>0</v>
      </c>
      <c r="AJ19" s="113">
        <v>0</v>
      </c>
      <c r="AK19" s="113">
        <v>0</v>
      </c>
      <c r="AL19" s="113">
        <v>0</v>
      </c>
      <c r="AM19" s="113">
        <v>0</v>
      </c>
      <c r="AN19" s="113">
        <v>0</v>
      </c>
      <c r="AO19" s="50">
        <v>22</v>
      </c>
      <c r="AP19" s="50">
        <v>42</v>
      </c>
    </row>
    <row r="20" spans="1:50" ht="15.75" thickBot="1" x14ac:dyDescent="0.3">
      <c r="A20" s="16"/>
      <c r="B20" s="105">
        <v>4</v>
      </c>
      <c r="C20" s="47">
        <v>290104</v>
      </c>
      <c r="D20" s="49" t="s">
        <v>39</v>
      </c>
      <c r="E20" s="49" t="s">
        <v>40</v>
      </c>
      <c r="F20" s="49" t="s">
        <v>22</v>
      </c>
      <c r="G20" s="112">
        <v>0</v>
      </c>
      <c r="H20" s="113">
        <v>1</v>
      </c>
      <c r="I20" s="113">
        <v>1</v>
      </c>
      <c r="J20" s="113">
        <v>1</v>
      </c>
      <c r="K20" s="113">
        <v>1</v>
      </c>
      <c r="L20" s="113">
        <v>2</v>
      </c>
      <c r="M20" s="113">
        <v>1</v>
      </c>
      <c r="N20" s="113">
        <v>1</v>
      </c>
      <c r="O20" s="113">
        <v>2</v>
      </c>
      <c r="P20" s="113">
        <v>1</v>
      </c>
      <c r="Q20" s="113">
        <v>2</v>
      </c>
      <c r="R20" s="113">
        <v>1</v>
      </c>
      <c r="S20" s="113">
        <v>2</v>
      </c>
      <c r="T20" s="113">
        <v>1</v>
      </c>
      <c r="U20" s="113">
        <v>1</v>
      </c>
      <c r="V20" s="113">
        <v>0</v>
      </c>
      <c r="W20" s="113">
        <v>2</v>
      </c>
      <c r="X20" s="113">
        <v>2</v>
      </c>
      <c r="Y20" s="113">
        <v>2</v>
      </c>
      <c r="Z20" s="113">
        <v>1</v>
      </c>
      <c r="AA20" s="112">
        <v>2</v>
      </c>
      <c r="AB20" s="113">
        <v>1</v>
      </c>
      <c r="AC20" s="113">
        <v>0</v>
      </c>
      <c r="AD20" s="113">
        <v>0</v>
      </c>
      <c r="AE20" s="113">
        <v>0</v>
      </c>
      <c r="AF20" s="113">
        <v>0</v>
      </c>
      <c r="AG20" s="113">
        <v>1</v>
      </c>
      <c r="AH20" s="113">
        <v>0</v>
      </c>
      <c r="AI20" s="113">
        <v>0</v>
      </c>
      <c r="AJ20" s="113">
        <v>0</v>
      </c>
      <c r="AK20" s="113">
        <v>0</v>
      </c>
      <c r="AL20" s="113">
        <v>0</v>
      </c>
      <c r="AM20" s="113">
        <v>0</v>
      </c>
      <c r="AN20" s="113">
        <v>0</v>
      </c>
      <c r="AO20" s="50">
        <v>29</v>
      </c>
      <c r="AP20" s="50">
        <v>51</v>
      </c>
    </row>
    <row r="21" spans="1:50" ht="15.75" thickBot="1" x14ac:dyDescent="0.3">
      <c r="A21" s="16"/>
      <c r="B21" s="105">
        <v>5</v>
      </c>
      <c r="C21" s="47">
        <v>290104</v>
      </c>
      <c r="D21" s="49" t="s">
        <v>122</v>
      </c>
      <c r="E21" s="49" t="s">
        <v>24</v>
      </c>
      <c r="F21" s="49" t="s">
        <v>123</v>
      </c>
      <c r="G21" s="112">
        <v>1</v>
      </c>
      <c r="H21" s="113">
        <v>1</v>
      </c>
      <c r="I21" s="113">
        <v>1</v>
      </c>
      <c r="J21" s="113">
        <v>1</v>
      </c>
      <c r="K21" s="113">
        <v>2</v>
      </c>
      <c r="L21" s="113">
        <v>2</v>
      </c>
      <c r="M21" s="113">
        <v>1</v>
      </c>
      <c r="N21" s="113">
        <v>2</v>
      </c>
      <c r="O21" s="113">
        <v>1</v>
      </c>
      <c r="P21" s="113">
        <v>1</v>
      </c>
      <c r="Q21" s="113">
        <v>2</v>
      </c>
      <c r="R21" s="113">
        <v>1</v>
      </c>
      <c r="S21" s="113">
        <v>2</v>
      </c>
      <c r="T21" s="113">
        <v>1</v>
      </c>
      <c r="U21" s="113">
        <v>1</v>
      </c>
      <c r="V21" s="113">
        <v>0</v>
      </c>
      <c r="W21" s="113">
        <v>2</v>
      </c>
      <c r="X21" s="113">
        <v>1</v>
      </c>
      <c r="Y21" s="113">
        <v>1</v>
      </c>
      <c r="Z21" s="113">
        <v>0</v>
      </c>
      <c r="AA21" s="112">
        <v>2</v>
      </c>
      <c r="AB21" s="113">
        <v>1</v>
      </c>
      <c r="AC21" s="113">
        <v>0</v>
      </c>
      <c r="AD21" s="113">
        <v>0</v>
      </c>
      <c r="AE21" s="113">
        <v>0</v>
      </c>
      <c r="AF21" s="113">
        <v>0</v>
      </c>
      <c r="AG21" s="113">
        <v>0</v>
      </c>
      <c r="AH21" s="113">
        <v>2</v>
      </c>
      <c r="AI21" s="113">
        <v>0</v>
      </c>
      <c r="AJ21" s="113">
        <v>0</v>
      </c>
      <c r="AK21" s="113">
        <v>0</v>
      </c>
      <c r="AL21" s="113">
        <v>0</v>
      </c>
      <c r="AM21" s="113">
        <v>0</v>
      </c>
      <c r="AN21" s="113">
        <v>0</v>
      </c>
      <c r="AO21" s="50">
        <v>29</v>
      </c>
      <c r="AP21" s="50">
        <v>51</v>
      </c>
    </row>
    <row r="22" spans="1:50" ht="15.75" thickBot="1" x14ac:dyDescent="0.3">
      <c r="A22" s="16"/>
      <c r="B22" s="105">
        <v>6</v>
      </c>
      <c r="C22" s="47">
        <v>290104</v>
      </c>
      <c r="D22" s="49" t="s">
        <v>56</v>
      </c>
      <c r="E22" s="49" t="s">
        <v>57</v>
      </c>
      <c r="F22" s="49" t="s">
        <v>16</v>
      </c>
      <c r="G22" s="112">
        <v>1</v>
      </c>
      <c r="H22" s="113">
        <v>1</v>
      </c>
      <c r="I22" s="113">
        <v>0</v>
      </c>
      <c r="J22" s="113">
        <v>0</v>
      </c>
      <c r="K22" s="113">
        <v>2</v>
      </c>
      <c r="L22" s="113">
        <v>1</v>
      </c>
      <c r="M22" s="113">
        <v>1</v>
      </c>
      <c r="N22" s="113">
        <v>0</v>
      </c>
      <c r="O22" s="113">
        <v>0</v>
      </c>
      <c r="P22" s="113">
        <v>0</v>
      </c>
      <c r="Q22" s="113">
        <v>2</v>
      </c>
      <c r="R22" s="113">
        <v>1</v>
      </c>
      <c r="S22" s="113">
        <v>2</v>
      </c>
      <c r="T22" s="113">
        <v>1</v>
      </c>
      <c r="U22" s="113">
        <v>0</v>
      </c>
      <c r="V22" s="113">
        <v>0</v>
      </c>
      <c r="W22" s="113">
        <v>2</v>
      </c>
      <c r="X22" s="113">
        <v>2</v>
      </c>
      <c r="Y22" s="113">
        <v>2</v>
      </c>
      <c r="Z22" s="113">
        <v>2</v>
      </c>
      <c r="AA22" s="112">
        <v>2</v>
      </c>
      <c r="AB22" s="113">
        <v>2</v>
      </c>
      <c r="AC22" s="113">
        <v>0</v>
      </c>
      <c r="AD22" s="113">
        <v>2</v>
      </c>
      <c r="AE22" s="113">
        <v>0</v>
      </c>
      <c r="AF22" s="113">
        <v>0</v>
      </c>
      <c r="AG22" s="113">
        <v>0</v>
      </c>
      <c r="AH22" s="113">
        <v>2</v>
      </c>
      <c r="AI22" s="113">
        <v>0</v>
      </c>
      <c r="AJ22" s="113">
        <v>0</v>
      </c>
      <c r="AK22" s="113">
        <v>1</v>
      </c>
      <c r="AL22" s="113">
        <v>0</v>
      </c>
      <c r="AM22" s="113">
        <v>0</v>
      </c>
      <c r="AN22" s="113">
        <v>1</v>
      </c>
      <c r="AO22" s="50">
        <v>30</v>
      </c>
      <c r="AP22" s="50">
        <v>52</v>
      </c>
    </row>
    <row r="23" spans="1:50" ht="15.75" thickBot="1" x14ac:dyDescent="0.3">
      <c r="A23" s="16"/>
      <c r="B23" s="105">
        <v>7</v>
      </c>
      <c r="C23" s="47">
        <v>290104</v>
      </c>
      <c r="D23" s="49" t="s">
        <v>59</v>
      </c>
      <c r="E23" s="49" t="s">
        <v>60</v>
      </c>
      <c r="F23" s="49" t="s">
        <v>61</v>
      </c>
      <c r="G23" s="112">
        <v>0</v>
      </c>
      <c r="H23" s="113">
        <v>1</v>
      </c>
      <c r="I23" s="113">
        <v>0</v>
      </c>
      <c r="J23" s="113">
        <v>1</v>
      </c>
      <c r="K23" s="113">
        <v>2</v>
      </c>
      <c r="L23" s="113">
        <v>2</v>
      </c>
      <c r="M23" s="113">
        <v>1</v>
      </c>
      <c r="N23" s="113">
        <v>2</v>
      </c>
      <c r="O23" s="113">
        <v>2</v>
      </c>
      <c r="P23" s="113">
        <v>1</v>
      </c>
      <c r="Q23" s="113">
        <v>1</v>
      </c>
      <c r="R23" s="113">
        <v>1</v>
      </c>
      <c r="S23" s="113">
        <v>2</v>
      </c>
      <c r="T23" s="113">
        <v>0</v>
      </c>
      <c r="U23" s="113">
        <v>1</v>
      </c>
      <c r="V23" s="113">
        <v>1</v>
      </c>
      <c r="W23" s="113">
        <v>1</v>
      </c>
      <c r="X23" s="113">
        <v>2</v>
      </c>
      <c r="Y23" s="113">
        <v>2</v>
      </c>
      <c r="Z23" s="113">
        <v>0</v>
      </c>
      <c r="AA23" s="112">
        <v>2</v>
      </c>
      <c r="AB23" s="113">
        <v>2</v>
      </c>
      <c r="AC23" s="113">
        <v>0</v>
      </c>
      <c r="AD23" s="113">
        <v>1</v>
      </c>
      <c r="AE23" s="113">
        <v>0</v>
      </c>
      <c r="AF23" s="113">
        <v>0</v>
      </c>
      <c r="AG23" s="113">
        <v>3</v>
      </c>
      <c r="AH23" s="113">
        <v>0</v>
      </c>
      <c r="AI23" s="113">
        <v>0</v>
      </c>
      <c r="AJ23" s="113">
        <v>0</v>
      </c>
      <c r="AK23" s="113">
        <v>1</v>
      </c>
      <c r="AL23" s="113">
        <v>1</v>
      </c>
      <c r="AM23" s="113">
        <v>1</v>
      </c>
      <c r="AN23" s="113">
        <v>1</v>
      </c>
      <c r="AO23" s="50">
        <v>35</v>
      </c>
      <c r="AP23" s="50">
        <v>57</v>
      </c>
    </row>
    <row r="24" spans="1:50" ht="15.75" thickBot="1" x14ac:dyDescent="0.3">
      <c r="A24" s="16"/>
      <c r="B24" s="105">
        <v>8</v>
      </c>
      <c r="C24" s="47">
        <v>290104</v>
      </c>
      <c r="D24" s="49" t="s">
        <v>124</v>
      </c>
      <c r="E24" s="49" t="s">
        <v>125</v>
      </c>
      <c r="F24" s="49" t="s">
        <v>126</v>
      </c>
      <c r="G24" s="112">
        <v>0</v>
      </c>
      <c r="H24" s="113">
        <v>1</v>
      </c>
      <c r="I24" s="113">
        <v>0</v>
      </c>
      <c r="J24" s="113">
        <v>1</v>
      </c>
      <c r="K24" s="113">
        <v>2</v>
      </c>
      <c r="L24" s="113">
        <v>1</v>
      </c>
      <c r="M24" s="113">
        <v>2</v>
      </c>
      <c r="N24" s="113">
        <v>2</v>
      </c>
      <c r="O24" s="113">
        <v>1</v>
      </c>
      <c r="P24" s="113">
        <v>1</v>
      </c>
      <c r="Q24" s="113">
        <v>2</v>
      </c>
      <c r="R24" s="113">
        <v>1</v>
      </c>
      <c r="S24" s="113">
        <v>1</v>
      </c>
      <c r="T24" s="113">
        <v>2</v>
      </c>
      <c r="U24" s="113">
        <v>2</v>
      </c>
      <c r="V24" s="113">
        <v>1</v>
      </c>
      <c r="W24" s="113">
        <v>2</v>
      </c>
      <c r="X24" s="113">
        <v>0</v>
      </c>
      <c r="Y24" s="113">
        <v>2</v>
      </c>
      <c r="Z24" s="113">
        <v>1</v>
      </c>
      <c r="AA24" s="112">
        <v>2</v>
      </c>
      <c r="AB24" s="113">
        <v>2</v>
      </c>
      <c r="AC24" s="113">
        <v>3</v>
      </c>
      <c r="AD24" s="113">
        <v>1</v>
      </c>
      <c r="AE24" s="113">
        <v>0</v>
      </c>
      <c r="AF24" s="113">
        <v>0</v>
      </c>
      <c r="AG24" s="113">
        <v>3</v>
      </c>
      <c r="AH24" s="113">
        <v>1</v>
      </c>
      <c r="AI24" s="113">
        <v>0</v>
      </c>
      <c r="AJ24" s="113">
        <v>0</v>
      </c>
      <c r="AK24" s="113">
        <v>0</v>
      </c>
      <c r="AL24" s="113">
        <v>0</v>
      </c>
      <c r="AM24" s="113">
        <v>0</v>
      </c>
      <c r="AN24" s="113">
        <v>0</v>
      </c>
      <c r="AO24" s="50">
        <v>37</v>
      </c>
      <c r="AP24" s="50">
        <v>60</v>
      </c>
    </row>
    <row r="25" spans="1:50" ht="15.75" thickBot="1" x14ac:dyDescent="0.3">
      <c r="A25" s="16"/>
      <c r="B25" s="105">
        <v>9</v>
      </c>
      <c r="C25" s="47">
        <v>290104</v>
      </c>
      <c r="D25" s="49" t="s">
        <v>34</v>
      </c>
      <c r="E25" s="49" t="s">
        <v>2</v>
      </c>
      <c r="F25" s="49" t="s">
        <v>35</v>
      </c>
      <c r="G25" s="112">
        <v>0</v>
      </c>
      <c r="H25" s="113">
        <v>1</v>
      </c>
      <c r="I25" s="113">
        <v>1</v>
      </c>
      <c r="J25" s="113">
        <v>1</v>
      </c>
      <c r="K25" s="113">
        <v>2</v>
      </c>
      <c r="L25" s="113">
        <v>0</v>
      </c>
      <c r="M25" s="113">
        <v>2</v>
      </c>
      <c r="N25" s="113">
        <v>1</v>
      </c>
      <c r="O25" s="113">
        <v>2</v>
      </c>
      <c r="P25" s="113">
        <v>1</v>
      </c>
      <c r="Q25" s="113">
        <v>2</v>
      </c>
      <c r="R25" s="113">
        <v>1</v>
      </c>
      <c r="S25" s="113">
        <v>1</v>
      </c>
      <c r="T25" s="113">
        <v>0</v>
      </c>
      <c r="U25" s="113">
        <v>2</v>
      </c>
      <c r="V25" s="113">
        <v>1</v>
      </c>
      <c r="W25" s="113">
        <v>1</v>
      </c>
      <c r="X25" s="113">
        <v>0</v>
      </c>
      <c r="Y25" s="113">
        <v>2</v>
      </c>
      <c r="Z25" s="113">
        <v>2</v>
      </c>
      <c r="AA25" s="112">
        <v>2</v>
      </c>
      <c r="AB25" s="113">
        <v>2</v>
      </c>
      <c r="AC25" s="113">
        <v>0</v>
      </c>
      <c r="AD25" s="113">
        <v>2</v>
      </c>
      <c r="AE25" s="113">
        <v>1</v>
      </c>
      <c r="AF25" s="113">
        <v>0</v>
      </c>
      <c r="AG25" s="113">
        <v>3</v>
      </c>
      <c r="AH25" s="113">
        <v>2</v>
      </c>
      <c r="AI25" s="113">
        <v>2</v>
      </c>
      <c r="AJ25" s="113">
        <v>0</v>
      </c>
      <c r="AK25" s="113">
        <v>1</v>
      </c>
      <c r="AL25" s="113">
        <v>0</v>
      </c>
      <c r="AM25" s="113">
        <v>0</v>
      </c>
      <c r="AN25" s="113">
        <v>0</v>
      </c>
      <c r="AO25" s="50">
        <v>38</v>
      </c>
      <c r="AP25" s="50">
        <v>61</v>
      </c>
    </row>
    <row r="26" spans="1:50" ht="15.75" thickBot="1" x14ac:dyDescent="0.3">
      <c r="A26" s="16"/>
      <c r="B26" s="105">
        <v>10</v>
      </c>
      <c r="C26" s="47">
        <v>290104</v>
      </c>
      <c r="D26" s="49" t="s">
        <v>8</v>
      </c>
      <c r="E26" s="49" t="s">
        <v>9</v>
      </c>
      <c r="F26" s="49" t="s">
        <v>10</v>
      </c>
      <c r="G26" s="112">
        <v>1</v>
      </c>
      <c r="H26" s="113">
        <v>1</v>
      </c>
      <c r="I26" s="113">
        <v>1</v>
      </c>
      <c r="J26" s="113">
        <v>1</v>
      </c>
      <c r="K26" s="113">
        <v>2</v>
      </c>
      <c r="L26" s="113">
        <v>2</v>
      </c>
      <c r="M26" s="113">
        <v>1</v>
      </c>
      <c r="N26" s="113">
        <v>2</v>
      </c>
      <c r="O26" s="113">
        <v>0</v>
      </c>
      <c r="P26" s="113">
        <v>0</v>
      </c>
      <c r="Q26" s="113">
        <v>2</v>
      </c>
      <c r="R26" s="113">
        <v>1</v>
      </c>
      <c r="S26" s="113">
        <v>1</v>
      </c>
      <c r="T26" s="113">
        <v>2</v>
      </c>
      <c r="U26" s="113">
        <v>1</v>
      </c>
      <c r="V26" s="113">
        <v>0</v>
      </c>
      <c r="W26" s="113">
        <v>2</v>
      </c>
      <c r="X26" s="113">
        <v>0</v>
      </c>
      <c r="Y26" s="113">
        <v>1</v>
      </c>
      <c r="Z26" s="113">
        <v>2</v>
      </c>
      <c r="AA26" s="112">
        <v>2</v>
      </c>
      <c r="AB26" s="113">
        <v>2</v>
      </c>
      <c r="AC26" s="113">
        <v>1</v>
      </c>
      <c r="AD26" s="113">
        <v>3</v>
      </c>
      <c r="AE26" s="113">
        <v>0</v>
      </c>
      <c r="AF26" s="113">
        <v>0</v>
      </c>
      <c r="AG26" s="113">
        <v>2</v>
      </c>
      <c r="AH26" s="113">
        <v>3</v>
      </c>
      <c r="AI26" s="113">
        <v>1</v>
      </c>
      <c r="AJ26" s="113">
        <v>0</v>
      </c>
      <c r="AK26" s="113">
        <v>1</v>
      </c>
      <c r="AL26" s="113">
        <v>0</v>
      </c>
      <c r="AM26" s="113">
        <v>0</v>
      </c>
      <c r="AN26" s="113">
        <v>1</v>
      </c>
      <c r="AO26" s="50">
        <v>39</v>
      </c>
      <c r="AP26" s="50">
        <v>62</v>
      </c>
    </row>
    <row r="27" spans="1:50" ht="15.75" thickBot="1" x14ac:dyDescent="0.3">
      <c r="A27" s="16"/>
      <c r="B27" s="105">
        <v>11</v>
      </c>
      <c r="C27" s="47">
        <v>290104</v>
      </c>
      <c r="D27" s="49" t="s">
        <v>54</v>
      </c>
      <c r="E27" s="49" t="s">
        <v>55</v>
      </c>
      <c r="F27" s="49" t="s">
        <v>7</v>
      </c>
      <c r="G27" s="112">
        <v>1</v>
      </c>
      <c r="H27" s="113">
        <v>1</v>
      </c>
      <c r="I27" s="113">
        <v>1</v>
      </c>
      <c r="J27" s="113">
        <v>1</v>
      </c>
      <c r="K27" s="113">
        <v>2</v>
      </c>
      <c r="L27" s="113">
        <v>2</v>
      </c>
      <c r="M27" s="113">
        <v>2</v>
      </c>
      <c r="N27" s="113">
        <v>2</v>
      </c>
      <c r="O27" s="113">
        <v>2</v>
      </c>
      <c r="P27" s="113">
        <v>1</v>
      </c>
      <c r="Q27" s="113">
        <v>2</v>
      </c>
      <c r="R27" s="113">
        <v>1</v>
      </c>
      <c r="S27" s="113">
        <v>2</v>
      </c>
      <c r="T27" s="113">
        <v>1</v>
      </c>
      <c r="U27" s="113">
        <v>2</v>
      </c>
      <c r="V27" s="113">
        <v>0</v>
      </c>
      <c r="W27" s="113">
        <v>1</v>
      </c>
      <c r="X27" s="113">
        <v>2</v>
      </c>
      <c r="Y27" s="113">
        <v>2</v>
      </c>
      <c r="Z27" s="113">
        <v>2</v>
      </c>
      <c r="AA27" s="112">
        <v>2</v>
      </c>
      <c r="AB27" s="113">
        <v>1</v>
      </c>
      <c r="AC27" s="113">
        <v>1</v>
      </c>
      <c r="AD27" s="113">
        <v>0</v>
      </c>
      <c r="AE27" s="113">
        <v>1</v>
      </c>
      <c r="AF27" s="113">
        <v>2</v>
      </c>
      <c r="AG27" s="113">
        <v>3</v>
      </c>
      <c r="AH27" s="113">
        <v>1</v>
      </c>
      <c r="AI27" s="113">
        <v>3</v>
      </c>
      <c r="AJ27" s="113">
        <v>1</v>
      </c>
      <c r="AK27" s="113">
        <v>1</v>
      </c>
      <c r="AL27" s="113">
        <v>2</v>
      </c>
      <c r="AM27" s="113">
        <v>1</v>
      </c>
      <c r="AN27" s="113">
        <v>1</v>
      </c>
      <c r="AO27" s="50">
        <v>50</v>
      </c>
      <c r="AP27" s="50">
        <v>76</v>
      </c>
    </row>
    <row r="28" spans="1:50" ht="15.75" thickBot="1" x14ac:dyDescent="0.3">
      <c r="A28" s="16"/>
      <c r="B28" s="105">
        <v>12</v>
      </c>
      <c r="C28" s="47">
        <v>290104</v>
      </c>
      <c r="D28" s="49" t="s">
        <v>74</v>
      </c>
      <c r="E28" s="49" t="s">
        <v>65</v>
      </c>
      <c r="F28" s="49" t="s">
        <v>75</v>
      </c>
      <c r="G28" s="112">
        <v>1</v>
      </c>
      <c r="H28" s="113">
        <v>1</v>
      </c>
      <c r="I28" s="113">
        <v>1</v>
      </c>
      <c r="J28" s="113">
        <v>2</v>
      </c>
      <c r="K28" s="113">
        <v>2</v>
      </c>
      <c r="L28" s="113">
        <v>2</v>
      </c>
      <c r="M28" s="113">
        <v>2</v>
      </c>
      <c r="N28" s="113">
        <v>2</v>
      </c>
      <c r="O28" s="113">
        <v>2</v>
      </c>
      <c r="P28" s="113">
        <v>0</v>
      </c>
      <c r="Q28" s="113">
        <v>2</v>
      </c>
      <c r="R28" s="113">
        <v>1</v>
      </c>
      <c r="S28" s="113">
        <v>2</v>
      </c>
      <c r="T28" s="113">
        <v>2</v>
      </c>
      <c r="U28" s="113">
        <v>2</v>
      </c>
      <c r="V28" s="113">
        <v>0</v>
      </c>
      <c r="W28" s="113">
        <v>2</v>
      </c>
      <c r="X28" s="113">
        <v>2</v>
      </c>
      <c r="Y28" s="113">
        <v>2</v>
      </c>
      <c r="Z28" s="113">
        <v>2</v>
      </c>
      <c r="AA28" s="112">
        <v>2</v>
      </c>
      <c r="AB28" s="113">
        <v>2</v>
      </c>
      <c r="AC28" s="113">
        <v>3</v>
      </c>
      <c r="AD28" s="113">
        <v>2</v>
      </c>
      <c r="AE28" s="113">
        <v>2</v>
      </c>
      <c r="AF28" s="113">
        <v>1</v>
      </c>
      <c r="AG28" s="113">
        <v>3</v>
      </c>
      <c r="AH28" s="113">
        <v>3</v>
      </c>
      <c r="AI28" s="113">
        <v>1</v>
      </c>
      <c r="AJ28" s="113">
        <v>0</v>
      </c>
      <c r="AK28" s="113">
        <v>0</v>
      </c>
      <c r="AL28" s="113">
        <v>0</v>
      </c>
      <c r="AM28" s="113">
        <v>0</v>
      </c>
      <c r="AN28" s="113">
        <v>0</v>
      </c>
      <c r="AO28" s="50">
        <v>51</v>
      </c>
      <c r="AP28" s="50">
        <v>78</v>
      </c>
    </row>
    <row r="29" spans="1:50" ht="15.75" thickBot="1" x14ac:dyDescent="0.3">
      <c r="A29" s="16"/>
      <c r="B29" s="105">
        <v>13</v>
      </c>
      <c r="C29" s="47">
        <v>290104</v>
      </c>
      <c r="D29" s="49" t="s">
        <v>26</v>
      </c>
      <c r="E29" s="49" t="s">
        <v>6</v>
      </c>
      <c r="F29" s="49" t="s">
        <v>27</v>
      </c>
      <c r="G29" s="112">
        <v>1</v>
      </c>
      <c r="H29" s="113">
        <v>1</v>
      </c>
      <c r="I29" s="113">
        <v>1</v>
      </c>
      <c r="J29" s="113">
        <v>2</v>
      </c>
      <c r="K29" s="113">
        <v>2</v>
      </c>
      <c r="L29" s="113">
        <v>2</v>
      </c>
      <c r="M29" s="113">
        <v>1</v>
      </c>
      <c r="N29" s="113">
        <v>1</v>
      </c>
      <c r="O29" s="113">
        <v>2</v>
      </c>
      <c r="P29" s="113">
        <v>0</v>
      </c>
      <c r="Q29" s="113">
        <v>2</v>
      </c>
      <c r="R29" s="113">
        <v>0</v>
      </c>
      <c r="S29" s="113">
        <v>2</v>
      </c>
      <c r="T29" s="113">
        <v>2</v>
      </c>
      <c r="U29" s="113">
        <v>2</v>
      </c>
      <c r="V29" s="113">
        <v>1</v>
      </c>
      <c r="W29" s="113">
        <v>2</v>
      </c>
      <c r="X29" s="113">
        <v>2</v>
      </c>
      <c r="Y29" s="113">
        <v>2</v>
      </c>
      <c r="Z29" s="113">
        <v>2</v>
      </c>
      <c r="AA29" s="112">
        <v>2</v>
      </c>
      <c r="AB29" s="113">
        <v>2</v>
      </c>
      <c r="AC29" s="113">
        <v>3</v>
      </c>
      <c r="AD29" s="113">
        <v>2</v>
      </c>
      <c r="AE29" s="113">
        <v>2</v>
      </c>
      <c r="AF29" s="113">
        <v>2</v>
      </c>
      <c r="AG29" s="113">
        <v>3</v>
      </c>
      <c r="AH29" s="113">
        <v>3</v>
      </c>
      <c r="AI29" s="113">
        <v>3</v>
      </c>
      <c r="AJ29" s="113">
        <v>1</v>
      </c>
      <c r="AK29" s="113">
        <v>1</v>
      </c>
      <c r="AL29" s="113">
        <v>0</v>
      </c>
      <c r="AM29" s="113">
        <v>0</v>
      </c>
      <c r="AN29" s="113">
        <v>1</v>
      </c>
      <c r="AO29" s="50">
        <v>55</v>
      </c>
      <c r="AP29" s="50">
        <v>85</v>
      </c>
    </row>
    <row r="30" spans="1:50" ht="15.75" thickBot="1" x14ac:dyDescent="0.3">
      <c r="A30" s="15" t="s">
        <v>101</v>
      </c>
      <c r="B30" s="106">
        <v>1</v>
      </c>
      <c r="C30" s="35">
        <v>290107</v>
      </c>
      <c r="D30" s="37" t="s">
        <v>11</v>
      </c>
      <c r="E30" s="37" t="s">
        <v>12</v>
      </c>
      <c r="F30" s="37" t="s">
        <v>7</v>
      </c>
      <c r="G30" s="112">
        <v>0</v>
      </c>
      <c r="H30" s="113">
        <v>1</v>
      </c>
      <c r="I30" s="113">
        <v>1</v>
      </c>
      <c r="J30" s="113">
        <v>0</v>
      </c>
      <c r="K30" s="113">
        <v>0</v>
      </c>
      <c r="L30" s="113">
        <v>2</v>
      </c>
      <c r="M30" s="113">
        <v>2</v>
      </c>
      <c r="N30" s="113">
        <v>0</v>
      </c>
      <c r="O30" s="113">
        <v>0</v>
      </c>
      <c r="P30" s="113">
        <v>0</v>
      </c>
      <c r="Q30" s="113">
        <v>2</v>
      </c>
      <c r="R30" s="113">
        <v>1</v>
      </c>
      <c r="S30" s="113">
        <v>1</v>
      </c>
      <c r="T30" s="113">
        <v>0</v>
      </c>
      <c r="U30" s="113">
        <v>0</v>
      </c>
      <c r="V30" s="113">
        <v>0</v>
      </c>
      <c r="W30" s="113">
        <v>1</v>
      </c>
      <c r="X30" s="113">
        <v>0</v>
      </c>
      <c r="Y30" s="113">
        <v>1</v>
      </c>
      <c r="Z30" s="113">
        <v>2</v>
      </c>
      <c r="AA30" s="112">
        <v>2</v>
      </c>
      <c r="AB30" s="113">
        <v>1</v>
      </c>
      <c r="AC30" s="113">
        <v>0</v>
      </c>
      <c r="AD30" s="113">
        <v>1</v>
      </c>
      <c r="AE30" s="113">
        <v>0</v>
      </c>
      <c r="AF30" s="113">
        <v>0</v>
      </c>
      <c r="AG30" s="113">
        <v>1</v>
      </c>
      <c r="AH30" s="113">
        <v>0</v>
      </c>
      <c r="AI30" s="113">
        <v>0</v>
      </c>
      <c r="AJ30" s="113">
        <v>0</v>
      </c>
      <c r="AK30" s="113">
        <v>1</v>
      </c>
      <c r="AL30" s="113">
        <v>0</v>
      </c>
      <c r="AM30" s="113">
        <v>0</v>
      </c>
      <c r="AN30" s="113">
        <v>1</v>
      </c>
      <c r="AO30" s="108">
        <v>21</v>
      </c>
      <c r="AP30" s="108">
        <v>41</v>
      </c>
      <c r="AQ30">
        <v>2</v>
      </c>
      <c r="AR30" s="28">
        <v>0</v>
      </c>
      <c r="AS30">
        <v>41</v>
      </c>
      <c r="AT30">
        <v>41</v>
      </c>
      <c r="AU30">
        <v>41</v>
      </c>
      <c r="AV30">
        <v>2</v>
      </c>
      <c r="AW30">
        <v>0</v>
      </c>
      <c r="AX30">
        <v>0</v>
      </c>
    </row>
    <row r="31" spans="1:50" ht="15.75" thickBot="1" x14ac:dyDescent="0.3">
      <c r="A31" s="15"/>
      <c r="B31" s="106">
        <v>2</v>
      </c>
      <c r="C31" s="35">
        <v>290107</v>
      </c>
      <c r="D31" s="37" t="s">
        <v>23</v>
      </c>
      <c r="E31" s="37" t="s">
        <v>24</v>
      </c>
      <c r="F31" s="37" t="s">
        <v>25</v>
      </c>
      <c r="G31" s="112">
        <v>1</v>
      </c>
      <c r="H31" s="113">
        <v>1</v>
      </c>
      <c r="I31" s="113">
        <v>0</v>
      </c>
      <c r="J31" s="113">
        <v>0</v>
      </c>
      <c r="K31" s="113">
        <v>2</v>
      </c>
      <c r="L31" s="113">
        <v>0</v>
      </c>
      <c r="M31" s="113">
        <v>1</v>
      </c>
      <c r="N31" s="113">
        <v>2</v>
      </c>
      <c r="O31" s="113">
        <v>1</v>
      </c>
      <c r="P31" s="113">
        <v>0</v>
      </c>
      <c r="Q31" s="113">
        <v>1</v>
      </c>
      <c r="R31" s="113">
        <v>1</v>
      </c>
      <c r="S31" s="113">
        <v>1</v>
      </c>
      <c r="T31" s="113">
        <v>0</v>
      </c>
      <c r="U31" s="113">
        <v>2</v>
      </c>
      <c r="V31" s="113">
        <v>0</v>
      </c>
      <c r="W31" s="113">
        <v>2</v>
      </c>
      <c r="X31" s="113">
        <v>1</v>
      </c>
      <c r="Y31" s="113">
        <v>2</v>
      </c>
      <c r="Z31" s="113">
        <v>0</v>
      </c>
      <c r="AA31" s="112">
        <v>0</v>
      </c>
      <c r="AB31" s="113">
        <v>2</v>
      </c>
      <c r="AC31" s="113">
        <v>0</v>
      </c>
      <c r="AD31" s="113">
        <v>0</v>
      </c>
      <c r="AE31" s="113">
        <v>0</v>
      </c>
      <c r="AF31" s="113">
        <v>0</v>
      </c>
      <c r="AG31" s="113">
        <v>0</v>
      </c>
      <c r="AH31" s="113">
        <v>0</v>
      </c>
      <c r="AI31" s="113">
        <v>0</v>
      </c>
      <c r="AJ31" s="113">
        <v>0</v>
      </c>
      <c r="AK31" s="113">
        <v>1</v>
      </c>
      <c r="AL31" s="113">
        <v>0</v>
      </c>
      <c r="AM31" s="113">
        <v>0</v>
      </c>
      <c r="AN31" s="113">
        <v>0</v>
      </c>
      <c r="AO31" s="108">
        <v>21</v>
      </c>
      <c r="AP31" s="108">
        <v>41</v>
      </c>
    </row>
    <row r="32" spans="1:50" x14ac:dyDescent="0.25">
      <c r="A32" t="s">
        <v>138</v>
      </c>
      <c r="AQ32">
        <f>SUM(AQ7:AQ31)</f>
        <v>25</v>
      </c>
      <c r="AR32" s="28">
        <v>0.8</v>
      </c>
      <c r="AS32">
        <v>21</v>
      </c>
      <c r="AT32" s="29">
        <f>MEDIAN(AP7:AP31)</f>
        <v>52</v>
      </c>
      <c r="AU32">
        <v>85</v>
      </c>
      <c r="AV32">
        <f t="shared" ref="AV32:AX32" si="0">SUM(AV7:AV31)</f>
        <v>16</v>
      </c>
      <c r="AW32">
        <f t="shared" si="0"/>
        <v>6</v>
      </c>
      <c r="AX32">
        <f t="shared" si="0"/>
        <v>3</v>
      </c>
    </row>
    <row r="34" spans="7:40" x14ac:dyDescent="0.25">
      <c r="G34">
        <f>AVERAGE(G7:G31)</f>
        <v>0.48</v>
      </c>
      <c r="H34">
        <f t="shared" ref="H34:AN34" si="1">AVERAGE(H7:H31)</f>
        <v>1</v>
      </c>
      <c r="I34">
        <f t="shared" si="1"/>
        <v>0.76</v>
      </c>
      <c r="J34">
        <f t="shared" si="1"/>
        <v>0.76</v>
      </c>
      <c r="K34">
        <f t="shared" si="1"/>
        <v>1.6</v>
      </c>
      <c r="L34">
        <f t="shared" si="1"/>
        <v>1.4</v>
      </c>
      <c r="M34">
        <f t="shared" si="1"/>
        <v>1.32</v>
      </c>
      <c r="N34">
        <f t="shared" si="1"/>
        <v>1.08</v>
      </c>
      <c r="O34">
        <f t="shared" si="1"/>
        <v>0.92</v>
      </c>
      <c r="P34">
        <f t="shared" si="1"/>
        <v>0.48</v>
      </c>
      <c r="Q34">
        <f t="shared" si="1"/>
        <v>1.56</v>
      </c>
      <c r="R34">
        <f t="shared" si="1"/>
        <v>0.88</v>
      </c>
      <c r="S34">
        <f t="shared" si="1"/>
        <v>1.36</v>
      </c>
      <c r="T34">
        <f t="shared" si="1"/>
        <v>0.8</v>
      </c>
      <c r="U34">
        <f t="shared" si="1"/>
        <v>1.1200000000000001</v>
      </c>
      <c r="V34">
        <f t="shared" si="1"/>
        <v>0.28000000000000003</v>
      </c>
      <c r="W34">
        <f t="shared" si="1"/>
        <v>1.56</v>
      </c>
      <c r="X34">
        <f t="shared" si="1"/>
        <v>1.28</v>
      </c>
      <c r="Y34">
        <f t="shared" si="1"/>
        <v>1.48</v>
      </c>
      <c r="Z34">
        <f t="shared" si="1"/>
        <v>1.28</v>
      </c>
      <c r="AA34">
        <f t="shared" si="1"/>
        <v>1.76</v>
      </c>
      <c r="AB34">
        <f t="shared" si="1"/>
        <v>1.64</v>
      </c>
      <c r="AC34">
        <f t="shared" si="1"/>
        <v>0.88</v>
      </c>
      <c r="AD34">
        <f t="shared" si="1"/>
        <v>0.96</v>
      </c>
      <c r="AE34">
        <f t="shared" si="1"/>
        <v>0.4</v>
      </c>
      <c r="AF34">
        <f t="shared" si="1"/>
        <v>0.24</v>
      </c>
      <c r="AG34">
        <f t="shared" si="1"/>
        <v>1.08</v>
      </c>
      <c r="AH34">
        <f t="shared" si="1"/>
        <v>1.08</v>
      </c>
      <c r="AI34">
        <f t="shared" si="1"/>
        <v>0.52</v>
      </c>
      <c r="AJ34">
        <f t="shared" si="1"/>
        <v>0.08</v>
      </c>
      <c r="AK34">
        <f t="shared" si="1"/>
        <v>0.52</v>
      </c>
      <c r="AL34">
        <f t="shared" si="1"/>
        <v>0.24</v>
      </c>
      <c r="AM34">
        <f t="shared" si="1"/>
        <v>0.12</v>
      </c>
      <c r="AN34">
        <f t="shared" si="1"/>
        <v>0.36</v>
      </c>
    </row>
    <row r="35" spans="7:40" x14ac:dyDescent="0.25">
      <c r="G35">
        <f>SUM(G7:G31)</f>
        <v>12</v>
      </c>
      <c r="H35">
        <f t="shared" ref="H35:AM35" si="2">SUM(H7:H31)</f>
        <v>25</v>
      </c>
      <c r="I35">
        <f t="shared" si="2"/>
        <v>19</v>
      </c>
      <c r="J35">
        <f t="shared" si="2"/>
        <v>19</v>
      </c>
      <c r="K35">
        <v>22</v>
      </c>
      <c r="L35">
        <v>22</v>
      </c>
      <c r="M35">
        <v>25</v>
      </c>
      <c r="N35">
        <v>16</v>
      </c>
      <c r="O35">
        <v>15</v>
      </c>
      <c r="P35">
        <f t="shared" si="2"/>
        <v>12</v>
      </c>
      <c r="Q35">
        <v>25</v>
      </c>
      <c r="R35">
        <f t="shared" si="2"/>
        <v>22</v>
      </c>
      <c r="S35">
        <v>24</v>
      </c>
      <c r="T35">
        <v>14</v>
      </c>
      <c r="U35">
        <v>19</v>
      </c>
      <c r="V35">
        <f t="shared" si="2"/>
        <v>7</v>
      </c>
      <c r="W35">
        <v>23</v>
      </c>
      <c r="X35">
        <v>19</v>
      </c>
      <c r="Y35">
        <v>22</v>
      </c>
      <c r="Z35">
        <v>19</v>
      </c>
      <c r="AA35">
        <v>23</v>
      </c>
      <c r="AB35">
        <v>24</v>
      </c>
      <c r="AC35">
        <v>11</v>
      </c>
      <c r="AD35">
        <v>14</v>
      </c>
      <c r="AE35">
        <v>8</v>
      </c>
      <c r="AF35">
        <v>4</v>
      </c>
      <c r="AG35">
        <v>12</v>
      </c>
      <c r="AH35">
        <v>15</v>
      </c>
      <c r="AI35">
        <v>7</v>
      </c>
      <c r="AJ35">
        <f t="shared" si="2"/>
        <v>2</v>
      </c>
      <c r="AK35">
        <f t="shared" si="2"/>
        <v>13</v>
      </c>
      <c r="AL35">
        <v>5</v>
      </c>
      <c r="AM35">
        <f t="shared" si="2"/>
        <v>3</v>
      </c>
      <c r="AN35">
        <v>8</v>
      </c>
    </row>
    <row r="36" spans="7:40" x14ac:dyDescent="0.25">
      <c r="G36" s="114">
        <f>G35/25</f>
        <v>0.48</v>
      </c>
      <c r="H36" s="114">
        <f t="shared" ref="H36:AN36" si="3">H35/25</f>
        <v>1</v>
      </c>
      <c r="I36" s="114">
        <f t="shared" si="3"/>
        <v>0.76</v>
      </c>
      <c r="J36" s="114">
        <f t="shared" si="3"/>
        <v>0.76</v>
      </c>
      <c r="K36" s="114">
        <f t="shared" si="3"/>
        <v>0.88</v>
      </c>
      <c r="L36" s="114">
        <f t="shared" si="3"/>
        <v>0.88</v>
      </c>
      <c r="M36" s="114">
        <f t="shared" si="3"/>
        <v>1</v>
      </c>
      <c r="N36" s="114">
        <f t="shared" si="3"/>
        <v>0.64</v>
      </c>
      <c r="O36" s="114">
        <f t="shared" si="3"/>
        <v>0.6</v>
      </c>
      <c r="P36" s="114">
        <f t="shared" si="3"/>
        <v>0.48</v>
      </c>
      <c r="Q36" s="114">
        <f t="shared" si="3"/>
        <v>1</v>
      </c>
      <c r="R36" s="114">
        <f t="shared" si="3"/>
        <v>0.88</v>
      </c>
      <c r="S36" s="114">
        <f t="shared" si="3"/>
        <v>0.96</v>
      </c>
      <c r="T36" s="114">
        <f t="shared" si="3"/>
        <v>0.56000000000000005</v>
      </c>
      <c r="U36" s="114">
        <f t="shared" si="3"/>
        <v>0.76</v>
      </c>
      <c r="V36" s="114">
        <f t="shared" si="3"/>
        <v>0.28000000000000003</v>
      </c>
      <c r="W36" s="114">
        <f t="shared" si="3"/>
        <v>0.92</v>
      </c>
      <c r="X36" s="114">
        <f t="shared" si="3"/>
        <v>0.76</v>
      </c>
      <c r="Y36" s="114">
        <f t="shared" si="3"/>
        <v>0.88</v>
      </c>
      <c r="Z36" s="114">
        <f t="shared" si="3"/>
        <v>0.76</v>
      </c>
      <c r="AA36" s="114">
        <f t="shared" si="3"/>
        <v>0.92</v>
      </c>
      <c r="AB36" s="114">
        <f t="shared" si="3"/>
        <v>0.96</v>
      </c>
      <c r="AC36" s="114">
        <f t="shared" si="3"/>
        <v>0.44</v>
      </c>
      <c r="AD36" s="114">
        <f t="shared" si="3"/>
        <v>0.56000000000000005</v>
      </c>
      <c r="AE36" s="114">
        <f t="shared" si="3"/>
        <v>0.32</v>
      </c>
      <c r="AF36" s="114">
        <f t="shared" si="3"/>
        <v>0.16</v>
      </c>
      <c r="AG36" s="114">
        <f t="shared" si="3"/>
        <v>0.48</v>
      </c>
      <c r="AH36" s="114">
        <f t="shared" si="3"/>
        <v>0.6</v>
      </c>
      <c r="AI36" s="114">
        <f t="shared" si="3"/>
        <v>0.28000000000000003</v>
      </c>
      <c r="AJ36" s="114">
        <f t="shared" si="3"/>
        <v>0.08</v>
      </c>
      <c r="AK36" s="114">
        <f t="shared" si="3"/>
        <v>0.52</v>
      </c>
      <c r="AL36" s="114">
        <f t="shared" si="3"/>
        <v>0.2</v>
      </c>
      <c r="AM36" s="114">
        <f t="shared" si="3"/>
        <v>0.12</v>
      </c>
      <c r="AN36" s="114">
        <f t="shared" si="3"/>
        <v>0.32</v>
      </c>
    </row>
  </sheetData>
  <sortState ref="B7:AT31">
    <sortCondition ref="C7:C31"/>
    <sortCondition ref="AP7:AP31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22"/>
  <sheetViews>
    <sheetView topLeftCell="B1" workbookViewId="0">
      <selection activeCell="J4" activeCellId="1" sqref="C4:F16 J4:J16"/>
    </sheetView>
  </sheetViews>
  <sheetFormatPr defaultRowHeight="15" x14ac:dyDescent="0.25"/>
  <cols>
    <col min="1" max="1" width="27.5703125" customWidth="1"/>
    <col min="7" max="8" width="19.42578125" customWidth="1"/>
  </cols>
  <sheetData>
    <row r="3" spans="1:18" ht="21.75" customHeight="1" x14ac:dyDescent="0.25">
      <c r="B3" s="85" t="s">
        <v>203</v>
      </c>
      <c r="C3" s="115" t="s">
        <v>104</v>
      </c>
      <c r="D3" s="86" t="s">
        <v>106</v>
      </c>
      <c r="E3" s="86" t="s">
        <v>107</v>
      </c>
      <c r="F3" s="86" t="s">
        <v>108</v>
      </c>
      <c r="G3" s="87" t="s">
        <v>204</v>
      </c>
      <c r="H3" s="87" t="s">
        <v>219</v>
      </c>
      <c r="I3" s="88" t="s">
        <v>109</v>
      </c>
      <c r="K3" t="s">
        <v>102</v>
      </c>
      <c r="L3" t="s">
        <v>103</v>
      </c>
      <c r="M3" t="s">
        <v>132</v>
      </c>
      <c r="N3" t="s">
        <v>134</v>
      </c>
      <c r="O3" t="s">
        <v>133</v>
      </c>
      <c r="P3" t="s">
        <v>292</v>
      </c>
      <c r="Q3" t="s">
        <v>293</v>
      </c>
      <c r="R3" t="s">
        <v>294</v>
      </c>
    </row>
    <row r="4" spans="1:18" s="1" customFormat="1" x14ac:dyDescent="0.25">
      <c r="A4" s="1" t="s">
        <v>98</v>
      </c>
      <c r="B4" s="116">
        <v>1</v>
      </c>
      <c r="C4" s="2">
        <v>290102</v>
      </c>
      <c r="D4" s="3" t="s">
        <v>70</v>
      </c>
      <c r="E4" s="3" t="s">
        <v>71</v>
      </c>
      <c r="F4" s="3" t="s">
        <v>72</v>
      </c>
      <c r="G4" s="117" t="s">
        <v>222</v>
      </c>
      <c r="H4" s="118" t="s">
        <v>221</v>
      </c>
      <c r="I4" s="6">
        <v>14</v>
      </c>
      <c r="J4" s="6">
        <v>40</v>
      </c>
      <c r="K4" s="1">
        <v>1</v>
      </c>
      <c r="L4" s="51">
        <v>1</v>
      </c>
      <c r="M4" s="1">
        <v>40</v>
      </c>
      <c r="N4" s="1">
        <v>40</v>
      </c>
      <c r="O4" s="1">
        <v>40</v>
      </c>
      <c r="P4" s="1">
        <v>1</v>
      </c>
    </row>
    <row r="5" spans="1:18" s="9" customFormat="1" x14ac:dyDescent="0.25">
      <c r="A5" s="9" t="s">
        <v>99</v>
      </c>
      <c r="B5" s="119">
        <v>2</v>
      </c>
      <c r="C5" s="10">
        <v>290103</v>
      </c>
      <c r="D5" s="11" t="s">
        <v>51</v>
      </c>
      <c r="E5" s="11" t="s">
        <v>29</v>
      </c>
      <c r="F5" s="11" t="s">
        <v>52</v>
      </c>
      <c r="G5" s="120" t="s">
        <v>232</v>
      </c>
      <c r="H5" s="121" t="s">
        <v>221</v>
      </c>
      <c r="I5" s="14">
        <v>11</v>
      </c>
      <c r="J5" s="14">
        <v>36</v>
      </c>
      <c r="K5" s="9">
        <v>3</v>
      </c>
      <c r="L5" s="52">
        <v>1</v>
      </c>
      <c r="M5" s="9">
        <v>36</v>
      </c>
      <c r="N5" s="9">
        <v>47</v>
      </c>
      <c r="O5" s="9">
        <v>68</v>
      </c>
      <c r="P5" s="9">
        <v>2</v>
      </c>
      <c r="Q5" s="9">
        <v>0</v>
      </c>
      <c r="R5" s="9">
        <v>1</v>
      </c>
    </row>
    <row r="6" spans="1:18" s="9" customFormat="1" x14ac:dyDescent="0.25">
      <c r="B6" s="119">
        <v>3</v>
      </c>
      <c r="C6" s="10">
        <v>290103</v>
      </c>
      <c r="D6" s="11" t="s">
        <v>66</v>
      </c>
      <c r="E6" s="11" t="s">
        <v>67</v>
      </c>
      <c r="F6" s="11" t="s">
        <v>30</v>
      </c>
      <c r="G6" s="120" t="s">
        <v>223</v>
      </c>
      <c r="H6" s="121" t="s">
        <v>224</v>
      </c>
      <c r="I6" s="14">
        <v>20</v>
      </c>
      <c r="J6" s="14">
        <v>47</v>
      </c>
      <c r="L6" s="52"/>
    </row>
    <row r="7" spans="1:18" s="9" customFormat="1" x14ac:dyDescent="0.25">
      <c r="B7" s="119">
        <v>4</v>
      </c>
      <c r="C7" s="10">
        <v>290103</v>
      </c>
      <c r="D7" s="11" t="s">
        <v>62</v>
      </c>
      <c r="E7" s="11" t="s">
        <v>63</v>
      </c>
      <c r="F7" s="11" t="s">
        <v>19</v>
      </c>
      <c r="G7" s="120" t="s">
        <v>230</v>
      </c>
      <c r="H7" s="121" t="s">
        <v>231</v>
      </c>
      <c r="I7" s="14">
        <v>36</v>
      </c>
      <c r="J7" s="14">
        <v>68</v>
      </c>
    </row>
    <row r="8" spans="1:18" s="16" customFormat="1" x14ac:dyDescent="0.25">
      <c r="A8" s="16" t="s">
        <v>100</v>
      </c>
      <c r="B8" s="122">
        <v>5</v>
      </c>
      <c r="C8" s="17">
        <v>290104</v>
      </c>
      <c r="D8" s="18" t="s">
        <v>58</v>
      </c>
      <c r="E8" s="18" t="s">
        <v>40</v>
      </c>
      <c r="F8" s="18" t="s">
        <v>22</v>
      </c>
      <c r="G8" s="123" t="s">
        <v>233</v>
      </c>
      <c r="H8" s="124" t="s">
        <v>221</v>
      </c>
      <c r="I8" s="21">
        <v>14</v>
      </c>
      <c r="J8" s="21">
        <v>40</v>
      </c>
      <c r="K8" s="16">
        <v>7</v>
      </c>
      <c r="L8" s="53">
        <v>1</v>
      </c>
      <c r="M8" s="16">
        <v>40</v>
      </c>
      <c r="N8" s="16">
        <v>51</v>
      </c>
      <c r="O8" s="16">
        <v>74</v>
      </c>
      <c r="P8" s="16">
        <v>4</v>
      </c>
      <c r="Q8" s="16">
        <v>2</v>
      </c>
      <c r="R8" s="16">
        <v>1</v>
      </c>
    </row>
    <row r="9" spans="1:18" s="16" customFormat="1" x14ac:dyDescent="0.25">
      <c r="B9" s="122">
        <v>6</v>
      </c>
      <c r="C9" s="17">
        <v>290104</v>
      </c>
      <c r="D9" s="18" t="s">
        <v>26</v>
      </c>
      <c r="E9" s="18" t="s">
        <v>6</v>
      </c>
      <c r="F9" s="18" t="s">
        <v>27</v>
      </c>
      <c r="G9" s="123" t="s">
        <v>238</v>
      </c>
      <c r="H9" s="124" t="s">
        <v>221</v>
      </c>
      <c r="I9" s="21">
        <v>16</v>
      </c>
      <c r="J9" s="21">
        <v>42</v>
      </c>
    </row>
    <row r="10" spans="1:18" s="16" customFormat="1" x14ac:dyDescent="0.25">
      <c r="B10" s="122">
        <v>7</v>
      </c>
      <c r="C10" s="17">
        <v>290104</v>
      </c>
      <c r="D10" s="18" t="s">
        <v>20</v>
      </c>
      <c r="E10" s="18" t="s">
        <v>21</v>
      </c>
      <c r="F10" s="18" t="s">
        <v>22</v>
      </c>
      <c r="G10" s="123" t="s">
        <v>220</v>
      </c>
      <c r="H10" s="124" t="s">
        <v>221</v>
      </c>
      <c r="I10" s="21">
        <v>17</v>
      </c>
      <c r="J10" s="21">
        <v>44</v>
      </c>
    </row>
    <row r="11" spans="1:18" s="16" customFormat="1" x14ac:dyDescent="0.25">
      <c r="B11" s="122">
        <v>8</v>
      </c>
      <c r="C11" s="17">
        <v>290104</v>
      </c>
      <c r="D11" s="18" t="s">
        <v>39</v>
      </c>
      <c r="E11" s="18" t="s">
        <v>40</v>
      </c>
      <c r="F11" s="18" t="s">
        <v>22</v>
      </c>
      <c r="G11" s="123" t="s">
        <v>227</v>
      </c>
      <c r="H11" s="124" t="s">
        <v>221</v>
      </c>
      <c r="I11" s="21">
        <v>23</v>
      </c>
      <c r="J11" s="21">
        <v>51</v>
      </c>
    </row>
    <row r="12" spans="1:18" s="16" customFormat="1" x14ac:dyDescent="0.25">
      <c r="B12" s="122">
        <v>9</v>
      </c>
      <c r="C12" s="17">
        <v>290104</v>
      </c>
      <c r="D12" s="18" t="s">
        <v>8</v>
      </c>
      <c r="E12" s="18" t="s">
        <v>9</v>
      </c>
      <c r="F12" s="18" t="s">
        <v>10</v>
      </c>
      <c r="G12" s="123" t="s">
        <v>228</v>
      </c>
      <c r="H12" s="124" t="s">
        <v>229</v>
      </c>
      <c r="I12" s="21">
        <v>32</v>
      </c>
      <c r="J12" s="21">
        <v>61</v>
      </c>
    </row>
    <row r="13" spans="1:18" s="16" customFormat="1" x14ac:dyDescent="0.25">
      <c r="B13" s="122">
        <v>10</v>
      </c>
      <c r="C13" s="17">
        <v>290104</v>
      </c>
      <c r="D13" s="18" t="s">
        <v>77</v>
      </c>
      <c r="E13" s="18" t="s">
        <v>78</v>
      </c>
      <c r="F13" s="18" t="s">
        <v>19</v>
      </c>
      <c r="G13" s="123" t="s">
        <v>235</v>
      </c>
      <c r="H13" s="124" t="s">
        <v>236</v>
      </c>
      <c r="I13" s="21">
        <v>32</v>
      </c>
      <c r="J13" s="21">
        <v>61</v>
      </c>
    </row>
    <row r="14" spans="1:18" s="16" customFormat="1" x14ac:dyDescent="0.25">
      <c r="B14" s="122">
        <v>11</v>
      </c>
      <c r="C14" s="17">
        <v>290104</v>
      </c>
      <c r="D14" s="18" t="s">
        <v>28</v>
      </c>
      <c r="E14" s="18" t="s">
        <v>29</v>
      </c>
      <c r="F14" s="18" t="s">
        <v>30</v>
      </c>
      <c r="G14" s="123" t="s">
        <v>225</v>
      </c>
      <c r="H14" s="124" t="s">
        <v>226</v>
      </c>
      <c r="I14" s="21">
        <v>39</v>
      </c>
      <c r="J14" s="21">
        <v>74</v>
      </c>
    </row>
    <row r="15" spans="1:18" s="15" customFormat="1" x14ac:dyDescent="0.25">
      <c r="A15" s="15" t="s">
        <v>101</v>
      </c>
      <c r="B15" s="125">
        <v>12</v>
      </c>
      <c r="C15" s="126">
        <v>290107</v>
      </c>
      <c r="D15" s="127" t="s">
        <v>73</v>
      </c>
      <c r="E15" s="127" t="s">
        <v>29</v>
      </c>
      <c r="F15" s="127" t="s">
        <v>72</v>
      </c>
      <c r="G15" s="128" t="s">
        <v>237</v>
      </c>
      <c r="H15" s="129" t="s">
        <v>221</v>
      </c>
      <c r="I15" s="130">
        <v>12</v>
      </c>
      <c r="J15" s="130">
        <v>38</v>
      </c>
      <c r="K15" s="15">
        <v>2</v>
      </c>
      <c r="L15" s="77">
        <v>1</v>
      </c>
      <c r="M15" s="15">
        <v>38</v>
      </c>
      <c r="N15" s="15">
        <v>40</v>
      </c>
      <c r="O15" s="15">
        <v>42</v>
      </c>
      <c r="P15" s="15">
        <v>2</v>
      </c>
    </row>
    <row r="16" spans="1:18" s="15" customFormat="1" x14ac:dyDescent="0.25">
      <c r="B16" s="125">
        <v>13</v>
      </c>
      <c r="C16" s="126">
        <v>290107</v>
      </c>
      <c r="D16" s="127" t="s">
        <v>76</v>
      </c>
      <c r="E16" s="127" t="s">
        <v>21</v>
      </c>
      <c r="F16" s="127" t="s">
        <v>22</v>
      </c>
      <c r="G16" s="128" t="s">
        <v>234</v>
      </c>
      <c r="H16" s="129" t="s">
        <v>221</v>
      </c>
      <c r="I16" s="130">
        <v>16</v>
      </c>
      <c r="J16" s="130">
        <v>42</v>
      </c>
    </row>
    <row r="17" spans="1:18" x14ac:dyDescent="0.25">
      <c r="A17" t="s">
        <v>138</v>
      </c>
      <c r="K17">
        <v>13</v>
      </c>
      <c r="L17" s="28">
        <v>1</v>
      </c>
      <c r="M17">
        <v>36</v>
      </c>
      <c r="N17" s="29">
        <v>44</v>
      </c>
      <c r="O17">
        <v>74</v>
      </c>
      <c r="P17">
        <v>9</v>
      </c>
      <c r="Q17">
        <v>2</v>
      </c>
      <c r="R17">
        <v>2</v>
      </c>
    </row>
    <row r="22" spans="1:18" x14ac:dyDescent="0.25">
      <c r="H22" t="s">
        <v>255</v>
      </c>
      <c r="K22" t="s">
        <v>256</v>
      </c>
    </row>
  </sheetData>
  <sortState ref="C4:J16">
    <sortCondition ref="C4:C16"/>
    <sortCondition ref="J4:J16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8"/>
  <sheetViews>
    <sheetView topLeftCell="C1" workbookViewId="0">
      <selection activeCell="J4" activeCellId="1" sqref="C4:F11 J4:J11"/>
    </sheetView>
  </sheetViews>
  <sheetFormatPr defaultRowHeight="15" x14ac:dyDescent="0.25"/>
  <cols>
    <col min="1" max="1" width="32.7109375" customWidth="1"/>
    <col min="7" max="7" width="20.28515625" customWidth="1"/>
    <col min="8" max="8" width="36.85546875" customWidth="1"/>
  </cols>
  <sheetData>
    <row r="3" spans="1:18" ht="21.75" customHeight="1" x14ac:dyDescent="0.25">
      <c r="B3" s="85" t="s">
        <v>203</v>
      </c>
      <c r="C3" s="115" t="s">
        <v>104</v>
      </c>
      <c r="D3" s="86" t="s">
        <v>106</v>
      </c>
      <c r="E3" s="86" t="s">
        <v>107</v>
      </c>
      <c r="F3" s="86" t="s">
        <v>108</v>
      </c>
      <c r="G3" s="87" t="s">
        <v>204</v>
      </c>
      <c r="H3" s="87" t="s">
        <v>219</v>
      </c>
      <c r="I3" s="88" t="s">
        <v>109</v>
      </c>
      <c r="J3" s="89" t="s">
        <v>110</v>
      </c>
      <c r="K3" t="s">
        <v>102</v>
      </c>
      <c r="L3" t="s">
        <v>103</v>
      </c>
      <c r="M3" t="s">
        <v>132</v>
      </c>
      <c r="N3" t="s">
        <v>134</v>
      </c>
      <c r="O3" t="s">
        <v>133</v>
      </c>
      <c r="P3" t="s">
        <v>295</v>
      </c>
      <c r="Q3" t="s">
        <v>296</v>
      </c>
      <c r="R3" t="s">
        <v>294</v>
      </c>
    </row>
    <row r="4" spans="1:18" s="1" customFormat="1" x14ac:dyDescent="0.25">
      <c r="A4" s="1" t="s">
        <v>98</v>
      </c>
      <c r="B4" s="116">
        <v>1</v>
      </c>
      <c r="C4" s="2">
        <v>290102</v>
      </c>
      <c r="D4" s="3" t="s">
        <v>36</v>
      </c>
      <c r="E4" s="3" t="s">
        <v>37</v>
      </c>
      <c r="F4" s="3" t="s">
        <v>38</v>
      </c>
      <c r="G4" s="118" t="s">
        <v>245</v>
      </c>
      <c r="H4" s="118" t="s">
        <v>246</v>
      </c>
      <c r="I4" s="6">
        <v>24</v>
      </c>
      <c r="J4" s="6">
        <v>50</v>
      </c>
      <c r="K4" s="1">
        <v>1</v>
      </c>
      <c r="L4" s="51">
        <v>1</v>
      </c>
      <c r="M4" s="1">
        <v>50</v>
      </c>
      <c r="N4" s="1">
        <v>50</v>
      </c>
      <c r="O4" s="1">
        <v>50</v>
      </c>
      <c r="Q4" s="1">
        <v>1</v>
      </c>
    </row>
    <row r="5" spans="1:18" s="9" customFormat="1" x14ac:dyDescent="0.25">
      <c r="A5" s="9" t="s">
        <v>99</v>
      </c>
      <c r="B5" s="119">
        <v>2</v>
      </c>
      <c r="C5" s="10">
        <v>290103</v>
      </c>
      <c r="D5" s="11" t="s">
        <v>120</v>
      </c>
      <c r="E5" s="11" t="s">
        <v>9</v>
      </c>
      <c r="F5" s="11" t="s">
        <v>121</v>
      </c>
      <c r="G5" s="121" t="s">
        <v>241</v>
      </c>
      <c r="H5" s="121" t="s">
        <v>242</v>
      </c>
      <c r="I5" s="14">
        <v>30</v>
      </c>
      <c r="J5" s="14">
        <v>57</v>
      </c>
      <c r="K5" s="9">
        <v>1</v>
      </c>
      <c r="L5" s="52">
        <v>1</v>
      </c>
      <c r="M5" s="9">
        <v>57</v>
      </c>
      <c r="N5" s="9">
        <v>57</v>
      </c>
      <c r="O5" s="9">
        <v>57</v>
      </c>
      <c r="Q5" s="9">
        <v>1</v>
      </c>
    </row>
    <row r="6" spans="1:18" s="16" customFormat="1" x14ac:dyDescent="0.25">
      <c r="A6" s="16" t="s">
        <v>100</v>
      </c>
      <c r="B6" s="122">
        <v>3</v>
      </c>
      <c r="C6" s="17">
        <v>290104</v>
      </c>
      <c r="D6" s="18" t="s">
        <v>118</v>
      </c>
      <c r="E6" s="18" t="s">
        <v>119</v>
      </c>
      <c r="F6" s="18" t="s">
        <v>50</v>
      </c>
      <c r="G6" s="124" t="s">
        <v>253</v>
      </c>
      <c r="H6" s="124" t="s">
        <v>254</v>
      </c>
      <c r="I6" s="21">
        <v>7</v>
      </c>
      <c r="J6" s="21">
        <v>25</v>
      </c>
      <c r="K6" s="16">
        <v>6</v>
      </c>
      <c r="L6" s="53">
        <v>0.83</v>
      </c>
      <c r="M6" s="16">
        <v>25</v>
      </c>
      <c r="N6" s="54">
        <f>MEDIAN(J6:J11)</f>
        <v>54</v>
      </c>
      <c r="O6" s="16">
        <v>75</v>
      </c>
      <c r="P6" s="16">
        <v>1</v>
      </c>
      <c r="Q6" s="16">
        <v>4</v>
      </c>
      <c r="R6" s="16">
        <v>1</v>
      </c>
    </row>
    <row r="7" spans="1:18" s="16" customFormat="1" x14ac:dyDescent="0.25">
      <c r="B7" s="122">
        <v>4</v>
      </c>
      <c r="C7" s="17">
        <v>290104</v>
      </c>
      <c r="D7" s="18" t="s">
        <v>122</v>
      </c>
      <c r="E7" s="18" t="s">
        <v>24</v>
      </c>
      <c r="F7" s="18" t="s">
        <v>123</v>
      </c>
      <c r="G7" s="124" t="s">
        <v>243</v>
      </c>
      <c r="H7" s="124" t="s">
        <v>244</v>
      </c>
      <c r="I7" s="21">
        <v>26</v>
      </c>
      <c r="J7" s="21">
        <v>52</v>
      </c>
    </row>
    <row r="8" spans="1:18" s="16" customFormat="1" x14ac:dyDescent="0.25">
      <c r="B8" s="122">
        <v>5</v>
      </c>
      <c r="C8" s="17">
        <v>290104</v>
      </c>
      <c r="D8" s="18" t="s">
        <v>56</v>
      </c>
      <c r="E8" s="18" t="s">
        <v>57</v>
      </c>
      <c r="F8" s="18" t="s">
        <v>16</v>
      </c>
      <c r="G8" s="124" t="s">
        <v>249</v>
      </c>
      <c r="H8" s="124" t="s">
        <v>250</v>
      </c>
      <c r="I8" s="21">
        <v>26</v>
      </c>
      <c r="J8" s="21">
        <v>52</v>
      </c>
    </row>
    <row r="9" spans="1:18" s="16" customFormat="1" x14ac:dyDescent="0.25">
      <c r="B9" s="122">
        <v>6</v>
      </c>
      <c r="C9" s="17">
        <v>290104</v>
      </c>
      <c r="D9" s="18" t="s">
        <v>124</v>
      </c>
      <c r="E9" s="18" t="s">
        <v>125</v>
      </c>
      <c r="F9" s="18" t="s">
        <v>126</v>
      </c>
      <c r="G9" s="124" t="s">
        <v>239</v>
      </c>
      <c r="H9" s="124" t="s">
        <v>240</v>
      </c>
      <c r="I9" s="21">
        <v>29</v>
      </c>
      <c r="J9" s="21">
        <v>56</v>
      </c>
    </row>
    <row r="10" spans="1:18" s="16" customFormat="1" x14ac:dyDescent="0.25">
      <c r="B10" s="122">
        <v>7</v>
      </c>
      <c r="C10" s="17">
        <v>290104</v>
      </c>
      <c r="D10" s="18" t="s">
        <v>54</v>
      </c>
      <c r="E10" s="18" t="s">
        <v>55</v>
      </c>
      <c r="F10" s="18" t="s">
        <v>7</v>
      </c>
      <c r="G10" s="124" t="s">
        <v>247</v>
      </c>
      <c r="H10" s="124" t="s">
        <v>248</v>
      </c>
      <c r="I10" s="21">
        <v>38</v>
      </c>
      <c r="J10" s="21">
        <v>67</v>
      </c>
    </row>
    <row r="11" spans="1:18" s="16" customFormat="1" x14ac:dyDescent="0.25">
      <c r="B11" s="122">
        <v>8</v>
      </c>
      <c r="C11" s="17">
        <v>290104</v>
      </c>
      <c r="D11" s="18" t="s">
        <v>26</v>
      </c>
      <c r="E11" s="18" t="s">
        <v>6</v>
      </c>
      <c r="F11" s="18" t="s">
        <v>27</v>
      </c>
      <c r="G11" s="124" t="s">
        <v>251</v>
      </c>
      <c r="H11" s="124" t="s">
        <v>252</v>
      </c>
      <c r="I11" s="21">
        <v>44</v>
      </c>
      <c r="J11" s="21">
        <v>75</v>
      </c>
    </row>
    <row r="12" spans="1:18" x14ac:dyDescent="0.25">
      <c r="A12" t="s">
        <v>138</v>
      </c>
      <c r="K12">
        <v>8</v>
      </c>
      <c r="L12" s="131">
        <v>0.875</v>
      </c>
      <c r="M12">
        <v>25</v>
      </c>
      <c r="N12" s="29">
        <f>MEDIAN(J4:J11)</f>
        <v>54</v>
      </c>
      <c r="O12">
        <v>75</v>
      </c>
      <c r="P12">
        <v>1</v>
      </c>
      <c r="Q12">
        <v>6</v>
      </c>
      <c r="R12">
        <v>1</v>
      </c>
    </row>
    <row r="18" spans="13:13" x14ac:dyDescent="0.25">
      <c r="M18" t="s">
        <v>255</v>
      </c>
    </row>
  </sheetData>
  <sortState ref="C4:J11">
    <sortCondition ref="C4:C11"/>
    <sortCondition ref="J4:J11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6"/>
  <sheetViews>
    <sheetView workbookViewId="0">
      <selection activeCell="A15" sqref="A15"/>
    </sheetView>
  </sheetViews>
  <sheetFormatPr defaultRowHeight="15" x14ac:dyDescent="0.25"/>
  <cols>
    <col min="1" max="1" width="31.140625" customWidth="1"/>
    <col min="7" max="8" width="22" customWidth="1"/>
  </cols>
  <sheetData>
    <row r="3" spans="1:18" ht="41.25" x14ac:dyDescent="0.25">
      <c r="B3" s="85" t="s">
        <v>203</v>
      </c>
      <c r="C3" s="115" t="s">
        <v>104</v>
      </c>
      <c r="D3" s="86" t="s">
        <v>106</v>
      </c>
      <c r="E3" s="86" t="s">
        <v>107</v>
      </c>
      <c r="F3" s="86" t="s">
        <v>108</v>
      </c>
      <c r="G3" s="87" t="s">
        <v>204</v>
      </c>
      <c r="H3" s="87" t="s">
        <v>219</v>
      </c>
      <c r="I3" s="88" t="s">
        <v>109</v>
      </c>
      <c r="J3" s="89" t="s">
        <v>110</v>
      </c>
      <c r="K3" t="s">
        <v>102</v>
      </c>
      <c r="L3" t="s">
        <v>103</v>
      </c>
      <c r="M3" t="s">
        <v>132</v>
      </c>
      <c r="N3" t="s">
        <v>134</v>
      </c>
      <c r="O3" t="s">
        <v>133</v>
      </c>
      <c r="P3" t="s">
        <v>297</v>
      </c>
      <c r="Q3" t="s">
        <v>298</v>
      </c>
      <c r="R3" t="s">
        <v>184</v>
      </c>
    </row>
    <row r="4" spans="1:18" s="1" customFormat="1" x14ac:dyDescent="0.25">
      <c r="A4" s="1" t="s">
        <v>98</v>
      </c>
      <c r="B4" s="116">
        <v>1</v>
      </c>
      <c r="C4" s="2">
        <v>290102</v>
      </c>
      <c r="D4" s="3" t="s">
        <v>51</v>
      </c>
      <c r="E4" s="3" t="s">
        <v>53</v>
      </c>
      <c r="F4" s="3" t="s">
        <v>30</v>
      </c>
      <c r="G4" s="133" t="s">
        <v>277</v>
      </c>
      <c r="H4" s="118" t="s">
        <v>258</v>
      </c>
      <c r="I4" s="6">
        <v>20</v>
      </c>
      <c r="J4" s="6">
        <v>42</v>
      </c>
      <c r="K4" s="1">
        <v>1</v>
      </c>
      <c r="L4" s="51">
        <v>1</v>
      </c>
      <c r="M4" s="1">
        <v>42</v>
      </c>
      <c r="N4" s="1">
        <v>42</v>
      </c>
      <c r="O4" s="1">
        <v>42</v>
      </c>
      <c r="P4" s="1">
        <v>1</v>
      </c>
    </row>
    <row r="5" spans="1:18" s="9" customFormat="1" x14ac:dyDescent="0.25">
      <c r="A5" s="9" t="s">
        <v>99</v>
      </c>
      <c r="B5" s="119">
        <v>2</v>
      </c>
      <c r="C5" s="10">
        <v>290103</v>
      </c>
      <c r="D5" s="11" t="s">
        <v>129</v>
      </c>
      <c r="E5" s="11" t="s">
        <v>130</v>
      </c>
      <c r="F5" s="11" t="s">
        <v>131</v>
      </c>
      <c r="G5" s="132" t="s">
        <v>269</v>
      </c>
      <c r="H5" s="121" t="s">
        <v>270</v>
      </c>
      <c r="I5" s="14">
        <v>19</v>
      </c>
      <c r="J5" s="14">
        <v>40</v>
      </c>
      <c r="K5" s="9">
        <v>2</v>
      </c>
      <c r="L5" s="52">
        <v>1</v>
      </c>
      <c r="M5" s="9">
        <v>40</v>
      </c>
      <c r="N5" s="9">
        <v>46</v>
      </c>
      <c r="O5" s="9">
        <v>52</v>
      </c>
      <c r="P5" s="9">
        <v>2</v>
      </c>
    </row>
    <row r="6" spans="1:18" s="9" customFormat="1" x14ac:dyDescent="0.25">
      <c r="B6" s="119">
        <v>3</v>
      </c>
      <c r="C6" s="10">
        <v>290103</v>
      </c>
      <c r="D6" s="11" t="s">
        <v>1</v>
      </c>
      <c r="E6" s="11" t="s">
        <v>2</v>
      </c>
      <c r="F6" s="11" t="s">
        <v>3</v>
      </c>
      <c r="G6" s="132" t="s">
        <v>275</v>
      </c>
      <c r="H6" s="121" t="s">
        <v>276</v>
      </c>
      <c r="I6" s="14">
        <v>28</v>
      </c>
      <c r="J6" s="14">
        <v>52</v>
      </c>
    </row>
    <row r="7" spans="1:18" s="16" customFormat="1" x14ac:dyDescent="0.25">
      <c r="A7" s="16" t="s">
        <v>100</v>
      </c>
      <c r="B7" s="122">
        <v>4</v>
      </c>
      <c r="C7" s="17">
        <v>290104</v>
      </c>
      <c r="D7" s="18" t="s">
        <v>43</v>
      </c>
      <c r="E7" s="18" t="s">
        <v>24</v>
      </c>
      <c r="F7" s="18" t="s">
        <v>27</v>
      </c>
      <c r="G7" s="134" t="s">
        <v>265</v>
      </c>
      <c r="H7" s="124" t="s">
        <v>266</v>
      </c>
      <c r="I7" s="21">
        <v>15</v>
      </c>
      <c r="J7" s="21">
        <v>34</v>
      </c>
      <c r="K7" s="16">
        <v>8</v>
      </c>
      <c r="L7" s="53">
        <v>0.75</v>
      </c>
      <c r="M7" s="16">
        <v>34</v>
      </c>
      <c r="N7" s="54">
        <v>45</v>
      </c>
      <c r="O7" s="16">
        <v>68</v>
      </c>
      <c r="P7" s="16">
        <v>6</v>
      </c>
      <c r="Q7" s="16">
        <v>2</v>
      </c>
    </row>
    <row r="8" spans="1:18" s="16" customFormat="1" x14ac:dyDescent="0.25">
      <c r="B8" s="122">
        <v>5</v>
      </c>
      <c r="C8" s="17">
        <v>290104</v>
      </c>
      <c r="D8" s="18" t="s">
        <v>127</v>
      </c>
      <c r="E8" s="18" t="s">
        <v>128</v>
      </c>
      <c r="F8" s="18" t="s">
        <v>19</v>
      </c>
      <c r="G8" s="134" t="s">
        <v>278</v>
      </c>
      <c r="H8" s="124" t="s">
        <v>270</v>
      </c>
      <c r="I8" s="21">
        <v>15</v>
      </c>
      <c r="J8" s="21">
        <v>34</v>
      </c>
    </row>
    <row r="9" spans="1:18" s="16" customFormat="1" x14ac:dyDescent="0.25">
      <c r="B9" s="122">
        <v>6</v>
      </c>
      <c r="C9" s="17">
        <v>290104</v>
      </c>
      <c r="D9" s="18" t="s">
        <v>26</v>
      </c>
      <c r="E9" s="18" t="s">
        <v>6</v>
      </c>
      <c r="F9" s="18" t="s">
        <v>27</v>
      </c>
      <c r="G9" s="134" t="s">
        <v>257</v>
      </c>
      <c r="H9" s="124" t="s">
        <v>258</v>
      </c>
      <c r="I9" s="21">
        <v>21</v>
      </c>
      <c r="J9" s="21">
        <v>43</v>
      </c>
    </row>
    <row r="10" spans="1:18" s="16" customFormat="1" x14ac:dyDescent="0.25">
      <c r="B10" s="122">
        <v>7</v>
      </c>
      <c r="C10" s="17">
        <v>290104</v>
      </c>
      <c r="D10" s="18" t="s">
        <v>114</v>
      </c>
      <c r="E10" s="18" t="s">
        <v>15</v>
      </c>
      <c r="F10" s="18" t="s">
        <v>50</v>
      </c>
      <c r="G10" s="134" t="s">
        <v>267</v>
      </c>
      <c r="H10" s="124" t="s">
        <v>268</v>
      </c>
      <c r="I10" s="21">
        <v>22</v>
      </c>
      <c r="J10" s="21">
        <v>44</v>
      </c>
    </row>
    <row r="11" spans="1:18" s="16" customFormat="1" x14ac:dyDescent="0.25">
      <c r="B11" s="122">
        <v>8</v>
      </c>
      <c r="C11" s="17">
        <v>290104</v>
      </c>
      <c r="D11" s="18" t="s">
        <v>5</v>
      </c>
      <c r="E11" s="18" t="s">
        <v>6</v>
      </c>
      <c r="F11" s="18" t="s">
        <v>7</v>
      </c>
      <c r="G11" s="134" t="s">
        <v>261</v>
      </c>
      <c r="H11" s="124" t="s">
        <v>262</v>
      </c>
      <c r="I11" s="21">
        <v>23</v>
      </c>
      <c r="J11" s="21">
        <v>46</v>
      </c>
    </row>
    <row r="12" spans="1:18" s="16" customFormat="1" x14ac:dyDescent="0.25">
      <c r="B12" s="122">
        <v>9</v>
      </c>
      <c r="C12" s="17">
        <v>290104</v>
      </c>
      <c r="D12" s="18" t="s">
        <v>59</v>
      </c>
      <c r="E12" s="18" t="s">
        <v>60</v>
      </c>
      <c r="F12" s="18" t="s">
        <v>61</v>
      </c>
      <c r="G12" s="134" t="s">
        <v>273</v>
      </c>
      <c r="H12" s="124" t="s">
        <v>274</v>
      </c>
      <c r="I12" s="21">
        <v>25</v>
      </c>
      <c r="J12" s="21">
        <v>48</v>
      </c>
    </row>
    <row r="13" spans="1:18" s="16" customFormat="1" x14ac:dyDescent="0.25">
      <c r="B13" s="122">
        <v>10</v>
      </c>
      <c r="C13" s="17">
        <v>290104</v>
      </c>
      <c r="D13" s="18" t="s">
        <v>31</v>
      </c>
      <c r="E13" s="18" t="s">
        <v>32</v>
      </c>
      <c r="F13" s="18" t="s">
        <v>33</v>
      </c>
      <c r="G13" s="134" t="s">
        <v>263</v>
      </c>
      <c r="H13" s="124" t="s">
        <v>264</v>
      </c>
      <c r="I13" s="21">
        <v>31</v>
      </c>
      <c r="J13" s="21">
        <v>56</v>
      </c>
    </row>
    <row r="14" spans="1:18" s="16" customFormat="1" x14ac:dyDescent="0.25">
      <c r="B14" s="122">
        <v>11</v>
      </c>
      <c r="C14" s="17">
        <v>290104</v>
      </c>
      <c r="D14" s="18" t="s">
        <v>48</v>
      </c>
      <c r="E14" s="18" t="s">
        <v>49</v>
      </c>
      <c r="F14" s="18" t="s">
        <v>50</v>
      </c>
      <c r="G14" s="134" t="s">
        <v>271</v>
      </c>
      <c r="H14" s="124" t="s">
        <v>272</v>
      </c>
      <c r="I14" s="21">
        <v>40</v>
      </c>
      <c r="J14" s="21">
        <v>68</v>
      </c>
    </row>
    <row r="15" spans="1:18" s="15" customFormat="1" x14ac:dyDescent="0.25">
      <c r="A15" s="15" t="s">
        <v>101</v>
      </c>
      <c r="B15" s="125">
        <v>12</v>
      </c>
      <c r="C15" s="126">
        <v>290107</v>
      </c>
      <c r="D15" s="127" t="s">
        <v>11</v>
      </c>
      <c r="E15" s="127" t="s">
        <v>12</v>
      </c>
      <c r="F15" s="127" t="s">
        <v>7</v>
      </c>
      <c r="G15" s="135" t="s">
        <v>259</v>
      </c>
      <c r="H15" s="129" t="s">
        <v>260</v>
      </c>
      <c r="I15" s="130">
        <v>31</v>
      </c>
      <c r="J15" s="130">
        <v>56</v>
      </c>
      <c r="K15" s="15">
        <v>1</v>
      </c>
      <c r="L15" s="77">
        <v>1</v>
      </c>
      <c r="M15" s="15">
        <v>56</v>
      </c>
      <c r="N15" s="78">
        <v>56</v>
      </c>
      <c r="O15" s="15">
        <v>56</v>
      </c>
      <c r="Q15" s="15">
        <v>1</v>
      </c>
    </row>
    <row r="16" spans="1:18" x14ac:dyDescent="0.25">
      <c r="A16" t="s">
        <v>138</v>
      </c>
      <c r="K16">
        <v>12</v>
      </c>
      <c r="L16" s="28">
        <v>0.83</v>
      </c>
      <c r="M16">
        <v>34</v>
      </c>
      <c r="N16">
        <v>45</v>
      </c>
      <c r="O16">
        <v>68</v>
      </c>
      <c r="P16">
        <v>9</v>
      </c>
      <c r="Q16">
        <v>3</v>
      </c>
      <c r="R16">
        <v>0</v>
      </c>
    </row>
  </sheetData>
  <sortState ref="C4:J15">
    <sortCondition ref="C4:C15"/>
    <sortCondition ref="J4:J15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5"/>
  <sheetViews>
    <sheetView tabSelected="1" workbookViewId="0">
      <selection activeCell="J20" sqref="J20"/>
    </sheetView>
  </sheetViews>
  <sheetFormatPr defaultRowHeight="15" x14ac:dyDescent="0.25"/>
  <cols>
    <col min="2" max="2" width="29.42578125" customWidth="1"/>
  </cols>
  <sheetData>
    <row r="2" spans="2:10" x14ac:dyDescent="0.25">
      <c r="B2" s="138" t="s">
        <v>308</v>
      </c>
      <c r="C2" s="138"/>
      <c r="D2" s="138"/>
      <c r="E2" s="138"/>
      <c r="F2" s="138"/>
      <c r="G2" s="138"/>
      <c r="H2" s="138"/>
      <c r="I2" s="138"/>
      <c r="J2" s="138"/>
    </row>
    <row r="4" spans="2:10" x14ac:dyDescent="0.25">
      <c r="C4" t="s">
        <v>303</v>
      </c>
      <c r="D4" t="s">
        <v>299</v>
      </c>
      <c r="E4" t="s">
        <v>132</v>
      </c>
      <c r="F4" t="s">
        <v>134</v>
      </c>
      <c r="G4" t="s">
        <v>133</v>
      </c>
      <c r="H4" t="s">
        <v>300</v>
      </c>
      <c r="I4" t="s">
        <v>301</v>
      </c>
      <c r="J4" t="s">
        <v>302</v>
      </c>
    </row>
    <row r="5" spans="2:10" x14ac:dyDescent="0.25">
      <c r="B5" t="s">
        <v>279</v>
      </c>
      <c r="C5">
        <v>43</v>
      </c>
      <c r="D5" s="28">
        <v>1</v>
      </c>
      <c r="E5">
        <v>46</v>
      </c>
      <c r="F5">
        <v>69</v>
      </c>
      <c r="G5">
        <v>91</v>
      </c>
      <c r="H5">
        <v>8</v>
      </c>
      <c r="I5">
        <v>19</v>
      </c>
      <c r="J5">
        <v>17</v>
      </c>
    </row>
    <row r="6" spans="2:10" x14ac:dyDescent="0.25">
      <c r="B6" t="s">
        <v>280</v>
      </c>
      <c r="C6">
        <v>34</v>
      </c>
      <c r="D6" s="28">
        <v>0.97</v>
      </c>
      <c r="E6">
        <v>23</v>
      </c>
      <c r="F6">
        <v>56</v>
      </c>
      <c r="G6">
        <v>82</v>
      </c>
      <c r="H6">
        <v>12</v>
      </c>
      <c r="I6">
        <v>15</v>
      </c>
      <c r="J6">
        <v>7</v>
      </c>
    </row>
    <row r="7" spans="2:10" x14ac:dyDescent="0.25">
      <c r="B7" t="s">
        <v>281</v>
      </c>
      <c r="C7">
        <v>13</v>
      </c>
      <c r="D7" s="28">
        <v>1</v>
      </c>
      <c r="E7">
        <v>36</v>
      </c>
      <c r="F7" s="29">
        <v>44</v>
      </c>
      <c r="G7">
        <v>74</v>
      </c>
      <c r="H7">
        <v>9</v>
      </c>
      <c r="I7">
        <v>2</v>
      </c>
      <c r="J7">
        <v>2</v>
      </c>
    </row>
    <row r="8" spans="2:10" x14ac:dyDescent="0.25">
      <c r="B8" t="s">
        <v>282</v>
      </c>
      <c r="C8">
        <v>3</v>
      </c>
      <c r="D8" s="28">
        <v>0.33</v>
      </c>
      <c r="E8">
        <v>20</v>
      </c>
      <c r="F8">
        <v>34</v>
      </c>
      <c r="G8">
        <v>40</v>
      </c>
      <c r="H8">
        <v>3</v>
      </c>
      <c r="I8">
        <v>0</v>
      </c>
      <c r="J8">
        <v>0</v>
      </c>
    </row>
    <row r="9" spans="2:10" x14ac:dyDescent="0.25">
      <c r="B9" t="s">
        <v>283</v>
      </c>
      <c r="C9">
        <v>25</v>
      </c>
      <c r="D9" s="28">
        <v>0.8</v>
      </c>
      <c r="E9">
        <v>21</v>
      </c>
      <c r="F9">
        <v>52</v>
      </c>
      <c r="G9">
        <v>85</v>
      </c>
      <c r="H9">
        <v>16</v>
      </c>
      <c r="I9">
        <v>6</v>
      </c>
      <c r="J9">
        <v>3</v>
      </c>
    </row>
    <row r="10" spans="2:10" x14ac:dyDescent="0.25">
      <c r="B10" t="s">
        <v>284</v>
      </c>
      <c r="C10">
        <v>8</v>
      </c>
      <c r="D10" s="28">
        <v>0.875</v>
      </c>
      <c r="E10">
        <v>25</v>
      </c>
      <c r="F10">
        <v>54</v>
      </c>
      <c r="G10">
        <v>75</v>
      </c>
      <c r="H10">
        <v>1</v>
      </c>
      <c r="I10">
        <v>6</v>
      </c>
      <c r="J10">
        <v>1</v>
      </c>
    </row>
    <row r="11" spans="2:10" x14ac:dyDescent="0.25">
      <c r="B11" t="s">
        <v>285</v>
      </c>
      <c r="C11">
        <v>12</v>
      </c>
      <c r="D11" s="28">
        <v>0.83</v>
      </c>
      <c r="E11">
        <v>34</v>
      </c>
      <c r="F11">
        <v>45</v>
      </c>
      <c r="G11">
        <v>68</v>
      </c>
      <c r="H11">
        <v>9</v>
      </c>
      <c r="I11">
        <v>3</v>
      </c>
      <c r="J11">
        <v>0</v>
      </c>
    </row>
    <row r="12" spans="2:10" x14ac:dyDescent="0.25">
      <c r="B12" t="s">
        <v>286</v>
      </c>
      <c r="C12">
        <v>5</v>
      </c>
      <c r="D12" s="28">
        <v>0.8</v>
      </c>
      <c r="E12">
        <v>30</v>
      </c>
      <c r="F12" s="29">
        <v>44</v>
      </c>
      <c r="G12">
        <v>56</v>
      </c>
      <c r="H12">
        <v>4</v>
      </c>
      <c r="I12">
        <v>1</v>
      </c>
      <c r="J12">
        <v>0</v>
      </c>
    </row>
    <row r="13" spans="2:10" x14ac:dyDescent="0.25">
      <c r="B13" t="s">
        <v>310</v>
      </c>
      <c r="C13">
        <v>1</v>
      </c>
      <c r="D13" s="28">
        <v>1</v>
      </c>
      <c r="E13">
        <v>64</v>
      </c>
      <c r="F13" s="29">
        <v>64</v>
      </c>
      <c r="G13">
        <v>64</v>
      </c>
      <c r="H13">
        <v>0</v>
      </c>
      <c r="I13">
        <v>1</v>
      </c>
      <c r="J13">
        <v>0</v>
      </c>
    </row>
    <row r="14" spans="2:10" x14ac:dyDescent="0.25">
      <c r="B14" t="s">
        <v>287</v>
      </c>
      <c r="C14">
        <v>3</v>
      </c>
      <c r="D14" s="28">
        <v>1</v>
      </c>
      <c r="E14">
        <v>46</v>
      </c>
      <c r="F14">
        <v>54</v>
      </c>
      <c r="G14">
        <v>100</v>
      </c>
      <c r="H14">
        <v>1</v>
      </c>
      <c r="I14">
        <v>1</v>
      </c>
      <c r="J14">
        <v>1</v>
      </c>
    </row>
    <row r="19" spans="2:9" x14ac:dyDescent="0.25">
      <c r="B19" s="138" t="s">
        <v>309</v>
      </c>
      <c r="C19" s="138"/>
      <c r="D19" s="138"/>
      <c r="E19" s="138"/>
      <c r="F19" s="138"/>
      <c r="G19" s="138"/>
      <c r="H19" s="138"/>
      <c r="I19" s="138"/>
    </row>
    <row r="21" spans="2:9" x14ac:dyDescent="0.25">
      <c r="C21" t="s">
        <v>303</v>
      </c>
      <c r="D21" t="s">
        <v>132</v>
      </c>
      <c r="E21" t="s">
        <v>134</v>
      </c>
      <c r="F21" t="s">
        <v>133</v>
      </c>
      <c r="G21" t="s">
        <v>305</v>
      </c>
      <c r="H21" t="s">
        <v>306</v>
      </c>
      <c r="I21" t="s">
        <v>307</v>
      </c>
    </row>
    <row r="22" spans="2:9" x14ac:dyDescent="0.25">
      <c r="B22" s="1" t="s">
        <v>98</v>
      </c>
      <c r="C22">
        <v>7</v>
      </c>
      <c r="D22">
        <v>136</v>
      </c>
      <c r="E22" s="29">
        <v>170</v>
      </c>
      <c r="F22">
        <v>180</v>
      </c>
      <c r="G22">
        <v>1</v>
      </c>
      <c r="H22">
        <v>6</v>
      </c>
      <c r="I22">
        <v>0</v>
      </c>
    </row>
    <row r="23" spans="2:9" x14ac:dyDescent="0.25">
      <c r="B23" s="9" t="s">
        <v>99</v>
      </c>
      <c r="C23">
        <v>7</v>
      </c>
      <c r="D23">
        <v>152</v>
      </c>
      <c r="E23" s="29">
        <v>194</v>
      </c>
      <c r="F23">
        <v>214</v>
      </c>
      <c r="G23">
        <v>0</v>
      </c>
      <c r="H23">
        <v>6</v>
      </c>
      <c r="I23">
        <v>1</v>
      </c>
    </row>
    <row r="24" spans="2:9" x14ac:dyDescent="0.25">
      <c r="B24" s="16" t="s">
        <v>100</v>
      </c>
      <c r="C24">
        <v>23</v>
      </c>
      <c r="D24">
        <v>118</v>
      </c>
      <c r="E24" s="29">
        <v>176</v>
      </c>
      <c r="F24">
        <v>269</v>
      </c>
      <c r="G24">
        <v>5</v>
      </c>
      <c r="H24">
        <v>18</v>
      </c>
      <c r="I24">
        <v>7</v>
      </c>
    </row>
    <row r="25" spans="2:9" x14ac:dyDescent="0.25">
      <c r="B25" s="15" t="s">
        <v>101</v>
      </c>
      <c r="C25">
        <v>6</v>
      </c>
      <c r="D25">
        <v>49</v>
      </c>
      <c r="E25" s="29">
        <v>159.5</v>
      </c>
      <c r="F25">
        <v>177</v>
      </c>
      <c r="G25">
        <v>2</v>
      </c>
      <c r="H25">
        <v>4</v>
      </c>
      <c r="I25">
        <v>0</v>
      </c>
    </row>
  </sheetData>
  <mergeCells count="2">
    <mergeCell ref="B19:I19"/>
    <mergeCell ref="B2:J2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146"/>
  <sheetViews>
    <sheetView workbookViewId="0">
      <selection activeCell="J5" sqref="J5:P5"/>
    </sheetView>
  </sheetViews>
  <sheetFormatPr defaultRowHeight="15" x14ac:dyDescent="0.25"/>
  <sheetData>
    <row r="4" spans="1:16" x14ac:dyDescent="0.25">
      <c r="G4" t="s">
        <v>304</v>
      </c>
      <c r="J4" t="s">
        <v>303</v>
      </c>
      <c r="K4" t="s">
        <v>132</v>
      </c>
      <c r="L4" t="s">
        <v>134</v>
      </c>
      <c r="M4" t="s">
        <v>133</v>
      </c>
      <c r="N4" t="s">
        <v>305</v>
      </c>
      <c r="O4" t="s">
        <v>306</v>
      </c>
      <c r="P4" t="s">
        <v>307</v>
      </c>
    </row>
    <row r="5" spans="1:16" x14ac:dyDescent="0.25">
      <c r="A5" s="1" t="s">
        <v>98</v>
      </c>
      <c r="B5" s="39">
        <v>290102</v>
      </c>
      <c r="C5" s="41" t="s">
        <v>46</v>
      </c>
      <c r="D5" s="41" t="s">
        <v>47</v>
      </c>
      <c r="E5" s="41" t="s">
        <v>27</v>
      </c>
      <c r="F5" s="42">
        <v>64</v>
      </c>
      <c r="G5" s="29">
        <f>SUM(F5:F7)</f>
        <v>149</v>
      </c>
      <c r="J5">
        <v>7</v>
      </c>
      <c r="K5">
        <v>136</v>
      </c>
      <c r="L5" s="29">
        <f>MEDIAN(G5:G24)</f>
        <v>170</v>
      </c>
      <c r="M5">
        <v>180</v>
      </c>
      <c r="N5">
        <v>1</v>
      </c>
      <c r="O5">
        <v>6</v>
      </c>
      <c r="P5">
        <v>0</v>
      </c>
    </row>
    <row r="6" spans="1:16" x14ac:dyDescent="0.25">
      <c r="B6" s="39">
        <v>290102</v>
      </c>
      <c r="C6" s="41" t="s">
        <v>46</v>
      </c>
      <c r="D6" s="41" t="s">
        <v>47</v>
      </c>
      <c r="E6" s="41" t="s">
        <v>27</v>
      </c>
      <c r="F6" s="109">
        <v>39</v>
      </c>
      <c r="G6" s="29"/>
    </row>
    <row r="7" spans="1:16" x14ac:dyDescent="0.25">
      <c r="B7" s="2">
        <v>290102</v>
      </c>
      <c r="C7" s="3" t="s">
        <v>46</v>
      </c>
      <c r="D7" s="3" t="s">
        <v>47</v>
      </c>
      <c r="E7" s="3" t="s">
        <v>27</v>
      </c>
      <c r="F7" s="6">
        <v>46</v>
      </c>
      <c r="G7" s="29"/>
    </row>
    <row r="8" spans="1:16" x14ac:dyDescent="0.25">
      <c r="B8" s="39">
        <v>290102</v>
      </c>
      <c r="C8" s="41" t="s">
        <v>51</v>
      </c>
      <c r="D8" s="41" t="s">
        <v>53</v>
      </c>
      <c r="E8" s="41" t="s">
        <v>30</v>
      </c>
      <c r="F8" s="42">
        <v>70</v>
      </c>
      <c r="G8" s="29">
        <f t="shared" ref="G8:G68" si="0">SUM(F8:F10)</f>
        <v>157</v>
      </c>
    </row>
    <row r="9" spans="1:16" x14ac:dyDescent="0.25">
      <c r="B9" s="2">
        <v>290102</v>
      </c>
      <c r="C9" s="3" t="s">
        <v>51</v>
      </c>
      <c r="D9" s="3" t="s">
        <v>53</v>
      </c>
      <c r="E9" s="3" t="s">
        <v>30</v>
      </c>
      <c r="F9" s="6">
        <v>45</v>
      </c>
      <c r="G9" s="29"/>
    </row>
    <row r="10" spans="1:16" x14ac:dyDescent="0.25">
      <c r="B10" s="2">
        <v>290102</v>
      </c>
      <c r="C10" s="3" t="s">
        <v>51</v>
      </c>
      <c r="D10" s="3" t="s">
        <v>53</v>
      </c>
      <c r="E10" s="3" t="s">
        <v>30</v>
      </c>
      <c r="F10" s="6">
        <v>42</v>
      </c>
      <c r="G10" s="29"/>
    </row>
    <row r="11" spans="1:16" x14ac:dyDescent="0.25">
      <c r="B11" s="39">
        <v>290102</v>
      </c>
      <c r="C11" s="41" t="s">
        <v>51</v>
      </c>
      <c r="D11" s="41" t="s">
        <v>53</v>
      </c>
      <c r="E11" s="41" t="s">
        <v>30</v>
      </c>
      <c r="F11" s="109">
        <v>39</v>
      </c>
      <c r="G11" s="29"/>
    </row>
    <row r="12" spans="1:16" x14ac:dyDescent="0.25">
      <c r="B12" s="39">
        <v>290102</v>
      </c>
      <c r="C12" s="41" t="s">
        <v>70</v>
      </c>
      <c r="D12" s="41" t="s">
        <v>71</v>
      </c>
      <c r="E12" s="41" t="s">
        <v>72</v>
      </c>
      <c r="F12" s="42">
        <v>66</v>
      </c>
      <c r="G12" s="29">
        <f t="shared" si="0"/>
        <v>156</v>
      </c>
    </row>
    <row r="13" spans="1:16" x14ac:dyDescent="0.25">
      <c r="B13" s="2">
        <v>290102</v>
      </c>
      <c r="C13" s="3" t="s">
        <v>70</v>
      </c>
      <c r="D13" s="3" t="s">
        <v>71</v>
      </c>
      <c r="E13" s="3" t="s">
        <v>72</v>
      </c>
      <c r="F13" s="6">
        <v>50</v>
      </c>
      <c r="G13" s="29"/>
    </row>
    <row r="14" spans="1:16" x14ac:dyDescent="0.25">
      <c r="B14" s="2">
        <v>290102</v>
      </c>
      <c r="C14" s="3" t="s">
        <v>70</v>
      </c>
      <c r="D14" s="3" t="s">
        <v>71</v>
      </c>
      <c r="E14" s="3" t="s">
        <v>72</v>
      </c>
      <c r="F14" s="6">
        <v>40</v>
      </c>
      <c r="G14" s="29"/>
    </row>
    <row r="15" spans="1:16" x14ac:dyDescent="0.25">
      <c r="B15" s="39">
        <v>290102</v>
      </c>
      <c r="C15" s="41" t="s">
        <v>17</v>
      </c>
      <c r="D15" s="41" t="s">
        <v>18</v>
      </c>
      <c r="E15" s="41" t="s">
        <v>19</v>
      </c>
      <c r="F15" s="42">
        <v>71</v>
      </c>
      <c r="G15" s="29">
        <f t="shared" si="0"/>
        <v>180</v>
      </c>
    </row>
    <row r="16" spans="1:16" x14ac:dyDescent="0.25">
      <c r="B16" s="39">
        <v>290102</v>
      </c>
      <c r="C16" s="41" t="s">
        <v>17</v>
      </c>
      <c r="D16" s="41" t="s">
        <v>18</v>
      </c>
      <c r="E16" s="41" t="s">
        <v>19</v>
      </c>
      <c r="F16" s="42">
        <v>59</v>
      </c>
      <c r="G16" s="29"/>
    </row>
    <row r="17" spans="1:16" x14ac:dyDescent="0.25">
      <c r="B17" s="2">
        <v>290102</v>
      </c>
      <c r="C17" s="3" t="s">
        <v>17</v>
      </c>
      <c r="D17" s="3" t="s">
        <v>18</v>
      </c>
      <c r="E17" s="3" t="s">
        <v>19</v>
      </c>
      <c r="F17" s="6">
        <v>50</v>
      </c>
      <c r="G17" s="29"/>
    </row>
    <row r="18" spans="1:16" x14ac:dyDescent="0.25">
      <c r="B18" s="39">
        <v>290102</v>
      </c>
      <c r="C18" s="41" t="s">
        <v>14</v>
      </c>
      <c r="D18" s="41" t="s">
        <v>15</v>
      </c>
      <c r="E18" s="41" t="s">
        <v>16</v>
      </c>
      <c r="F18" s="42">
        <v>71</v>
      </c>
      <c r="G18" s="29">
        <f t="shared" si="0"/>
        <v>171</v>
      </c>
    </row>
    <row r="19" spans="1:16" x14ac:dyDescent="0.25">
      <c r="B19" s="39">
        <v>290102</v>
      </c>
      <c r="C19" s="41" t="s">
        <v>14</v>
      </c>
      <c r="D19" s="41" t="s">
        <v>15</v>
      </c>
      <c r="E19" s="41" t="s">
        <v>16</v>
      </c>
      <c r="F19" s="42">
        <v>55</v>
      </c>
      <c r="G19" s="29"/>
    </row>
    <row r="20" spans="1:16" x14ac:dyDescent="0.25">
      <c r="B20" s="2">
        <v>290102</v>
      </c>
      <c r="C20" s="3" t="s">
        <v>14</v>
      </c>
      <c r="D20" s="3" t="s">
        <v>15</v>
      </c>
      <c r="E20" s="3" t="s">
        <v>16</v>
      </c>
      <c r="F20" s="6">
        <v>45</v>
      </c>
      <c r="G20" s="29"/>
    </row>
    <row r="21" spans="1:16" x14ac:dyDescent="0.25">
      <c r="B21" s="39">
        <v>290102</v>
      </c>
      <c r="C21" s="41" t="s">
        <v>41</v>
      </c>
      <c r="D21" s="41" t="s">
        <v>42</v>
      </c>
      <c r="E21" s="41" t="s">
        <v>19</v>
      </c>
      <c r="F21" s="42">
        <v>46</v>
      </c>
      <c r="G21" s="29">
        <f>SUM(F21:F24)</f>
        <v>202</v>
      </c>
    </row>
    <row r="22" spans="1:16" x14ac:dyDescent="0.25">
      <c r="B22" s="2">
        <v>290102</v>
      </c>
      <c r="C22" s="3" t="s">
        <v>41</v>
      </c>
      <c r="D22" s="3" t="s">
        <v>42</v>
      </c>
      <c r="E22" s="3" t="s">
        <v>19</v>
      </c>
      <c r="F22" s="6">
        <v>33</v>
      </c>
      <c r="G22" s="29"/>
    </row>
    <row r="23" spans="1:16" x14ac:dyDescent="0.25">
      <c r="B23" s="2"/>
      <c r="C23" s="3" t="s">
        <v>41</v>
      </c>
      <c r="D23" s="3" t="s">
        <v>42</v>
      </c>
      <c r="E23" s="3" t="s">
        <v>311</v>
      </c>
      <c r="F23" s="6">
        <v>54</v>
      </c>
      <c r="G23" s="29"/>
    </row>
    <row r="24" spans="1:16" x14ac:dyDescent="0.25">
      <c r="B24" s="39">
        <v>290102</v>
      </c>
      <c r="C24" s="41" t="s">
        <v>36</v>
      </c>
      <c r="D24" s="41" t="s">
        <v>37</v>
      </c>
      <c r="E24" s="41" t="s">
        <v>38</v>
      </c>
      <c r="F24" s="42">
        <v>69</v>
      </c>
      <c r="G24" s="29">
        <f t="shared" si="0"/>
        <v>170</v>
      </c>
    </row>
    <row r="25" spans="1:16" x14ac:dyDescent="0.25">
      <c r="B25" s="39">
        <v>290102</v>
      </c>
      <c r="C25" s="41" t="s">
        <v>36</v>
      </c>
      <c r="D25" s="41" t="s">
        <v>37</v>
      </c>
      <c r="E25" s="41" t="s">
        <v>38</v>
      </c>
      <c r="F25" s="42">
        <v>51</v>
      </c>
      <c r="G25" s="29"/>
    </row>
    <row r="26" spans="1:16" x14ac:dyDescent="0.25">
      <c r="B26" s="2">
        <v>290102</v>
      </c>
      <c r="C26" s="3" t="s">
        <v>36</v>
      </c>
      <c r="D26" s="3" t="s">
        <v>37</v>
      </c>
      <c r="E26" s="3" t="s">
        <v>38</v>
      </c>
      <c r="F26" s="6">
        <v>50</v>
      </c>
      <c r="G26" s="29"/>
    </row>
    <row r="27" spans="1:16" x14ac:dyDescent="0.25">
      <c r="B27" s="2">
        <v>290102</v>
      </c>
      <c r="C27" s="3" t="s">
        <v>36</v>
      </c>
      <c r="D27" s="3" t="s">
        <v>37</v>
      </c>
      <c r="E27" s="3" t="s">
        <v>38</v>
      </c>
      <c r="F27" s="6">
        <v>50</v>
      </c>
      <c r="G27" s="29"/>
    </row>
    <row r="28" spans="1:16" x14ac:dyDescent="0.25">
      <c r="A28" s="9" t="s">
        <v>99</v>
      </c>
      <c r="B28" s="10">
        <v>290103</v>
      </c>
      <c r="C28" s="11" t="s">
        <v>51</v>
      </c>
      <c r="D28" s="11" t="s">
        <v>29</v>
      </c>
      <c r="E28" s="11" t="s">
        <v>52</v>
      </c>
      <c r="F28" s="14">
        <v>56</v>
      </c>
      <c r="G28" s="29">
        <f t="shared" si="0"/>
        <v>155</v>
      </c>
      <c r="J28">
        <v>7</v>
      </c>
      <c r="K28">
        <v>152</v>
      </c>
      <c r="L28" s="29">
        <f>MEDIAN(G28:G48)</f>
        <v>194</v>
      </c>
      <c r="M28">
        <v>214</v>
      </c>
      <c r="N28">
        <v>0</v>
      </c>
      <c r="O28">
        <v>6</v>
      </c>
      <c r="P28">
        <v>1</v>
      </c>
    </row>
    <row r="29" spans="1:16" x14ac:dyDescent="0.25">
      <c r="B29" s="43">
        <v>290103</v>
      </c>
      <c r="C29" s="45" t="s">
        <v>51</v>
      </c>
      <c r="D29" s="45" t="s">
        <v>29</v>
      </c>
      <c r="E29" s="45" t="s">
        <v>52</v>
      </c>
      <c r="F29" s="46">
        <v>55</v>
      </c>
      <c r="G29" s="29"/>
    </row>
    <row r="30" spans="1:16" x14ac:dyDescent="0.25">
      <c r="B30" s="43">
        <v>290103</v>
      </c>
      <c r="C30" s="45" t="s">
        <v>51</v>
      </c>
      <c r="D30" s="45" t="s">
        <v>29</v>
      </c>
      <c r="E30" s="45" t="s">
        <v>52</v>
      </c>
      <c r="F30" s="46">
        <v>44</v>
      </c>
      <c r="G30" s="29"/>
    </row>
    <row r="31" spans="1:16" x14ac:dyDescent="0.25">
      <c r="B31" s="10">
        <v>290103</v>
      </c>
      <c r="C31" s="11" t="s">
        <v>51</v>
      </c>
      <c r="D31" s="11" t="s">
        <v>29</v>
      </c>
      <c r="E31" s="11" t="s">
        <v>52</v>
      </c>
      <c r="F31" s="14">
        <v>36</v>
      </c>
      <c r="G31" s="29"/>
    </row>
    <row r="32" spans="1:16" x14ac:dyDescent="0.25">
      <c r="B32" s="10">
        <v>290103</v>
      </c>
      <c r="C32" s="11" t="s">
        <v>62</v>
      </c>
      <c r="D32" s="11" t="s">
        <v>63</v>
      </c>
      <c r="E32" s="11" t="s">
        <v>19</v>
      </c>
      <c r="F32" s="14">
        <v>74</v>
      </c>
      <c r="G32" s="29">
        <f t="shared" si="0"/>
        <v>214</v>
      </c>
    </row>
    <row r="33" spans="2:7" x14ac:dyDescent="0.25">
      <c r="B33" s="43">
        <v>290103</v>
      </c>
      <c r="C33" s="45" t="s">
        <v>62</v>
      </c>
      <c r="D33" s="45" t="s">
        <v>63</v>
      </c>
      <c r="E33" s="45" t="s">
        <v>19</v>
      </c>
      <c r="F33" s="46">
        <v>72</v>
      </c>
      <c r="G33" s="29"/>
    </row>
    <row r="34" spans="2:7" x14ac:dyDescent="0.25">
      <c r="B34" s="10">
        <v>290103</v>
      </c>
      <c r="C34" s="11" t="s">
        <v>62</v>
      </c>
      <c r="D34" s="11" t="s">
        <v>63</v>
      </c>
      <c r="E34" s="11" t="s">
        <v>19</v>
      </c>
      <c r="F34" s="14">
        <v>68</v>
      </c>
      <c r="G34" s="29"/>
    </row>
    <row r="35" spans="2:7" x14ac:dyDescent="0.25">
      <c r="B35" s="43">
        <v>290103</v>
      </c>
      <c r="C35" s="45" t="s">
        <v>129</v>
      </c>
      <c r="D35" s="45" t="s">
        <v>130</v>
      </c>
      <c r="E35" s="45" t="s">
        <v>131</v>
      </c>
      <c r="F35" s="46">
        <v>66</v>
      </c>
      <c r="G35" s="29">
        <f t="shared" si="0"/>
        <v>152</v>
      </c>
    </row>
    <row r="36" spans="2:7" x14ac:dyDescent="0.25">
      <c r="B36" s="43">
        <v>290103</v>
      </c>
      <c r="C36" s="45" t="s">
        <v>129</v>
      </c>
      <c r="D36" s="45" t="s">
        <v>130</v>
      </c>
      <c r="E36" s="45" t="s">
        <v>131</v>
      </c>
      <c r="F36" s="46">
        <v>46</v>
      </c>
      <c r="G36" s="29"/>
    </row>
    <row r="37" spans="2:7" x14ac:dyDescent="0.25">
      <c r="B37" s="10">
        <v>290103</v>
      </c>
      <c r="C37" s="11" t="s">
        <v>129</v>
      </c>
      <c r="D37" s="11" t="s">
        <v>130</v>
      </c>
      <c r="E37" s="11" t="s">
        <v>131</v>
      </c>
      <c r="F37" s="14">
        <v>40</v>
      </c>
      <c r="G37" s="29"/>
    </row>
    <row r="38" spans="2:7" x14ac:dyDescent="0.25">
      <c r="B38" s="43">
        <v>290103</v>
      </c>
      <c r="C38" s="45" t="s">
        <v>66</v>
      </c>
      <c r="D38" s="45" t="s">
        <v>67</v>
      </c>
      <c r="E38" s="45" t="s">
        <v>30</v>
      </c>
      <c r="F38" s="46">
        <v>70</v>
      </c>
      <c r="G38" s="29">
        <f t="shared" si="0"/>
        <v>162</v>
      </c>
    </row>
    <row r="39" spans="2:7" x14ac:dyDescent="0.25">
      <c r="B39" s="10">
        <v>290103</v>
      </c>
      <c r="C39" s="11" t="s">
        <v>66</v>
      </c>
      <c r="D39" s="11" t="s">
        <v>67</v>
      </c>
      <c r="E39" s="11" t="s">
        <v>30</v>
      </c>
      <c r="F39" s="14">
        <v>47</v>
      </c>
      <c r="G39" s="29"/>
    </row>
    <row r="40" spans="2:7" x14ac:dyDescent="0.25">
      <c r="B40" s="10">
        <v>290103</v>
      </c>
      <c r="C40" s="11" t="s">
        <v>66</v>
      </c>
      <c r="D40" s="11" t="s">
        <v>67</v>
      </c>
      <c r="E40" s="11" t="s">
        <v>30</v>
      </c>
      <c r="F40" s="14">
        <v>45</v>
      </c>
      <c r="G40" s="29"/>
    </row>
    <row r="41" spans="2:7" x14ac:dyDescent="0.25">
      <c r="B41" s="43">
        <v>290103</v>
      </c>
      <c r="C41" s="45" t="s">
        <v>68</v>
      </c>
      <c r="D41" s="45" t="s">
        <v>69</v>
      </c>
      <c r="E41" s="45" t="s">
        <v>27</v>
      </c>
      <c r="F41" s="46">
        <v>82</v>
      </c>
      <c r="G41" s="29">
        <f t="shared" si="0"/>
        <v>194</v>
      </c>
    </row>
    <row r="42" spans="2:7" x14ac:dyDescent="0.25">
      <c r="B42" s="10">
        <v>290103</v>
      </c>
      <c r="C42" s="11" t="s">
        <v>68</v>
      </c>
      <c r="D42" s="11" t="s">
        <v>69</v>
      </c>
      <c r="E42" s="11" t="s">
        <v>27</v>
      </c>
      <c r="F42" s="14">
        <v>56</v>
      </c>
      <c r="G42" s="29"/>
    </row>
    <row r="43" spans="2:7" x14ac:dyDescent="0.25">
      <c r="B43" s="43">
        <v>290103</v>
      </c>
      <c r="C43" s="45" t="s">
        <v>68</v>
      </c>
      <c r="D43" s="45" t="s">
        <v>69</v>
      </c>
      <c r="E43" s="45" t="s">
        <v>27</v>
      </c>
      <c r="F43" s="46">
        <v>56</v>
      </c>
      <c r="G43" s="29"/>
    </row>
    <row r="44" spans="2:7" x14ac:dyDescent="0.25">
      <c r="B44" s="43">
        <v>290103</v>
      </c>
      <c r="C44" s="45" t="s">
        <v>1</v>
      </c>
      <c r="D44" s="45" t="s">
        <v>2</v>
      </c>
      <c r="E44" s="45" t="s">
        <v>3</v>
      </c>
      <c r="F44" s="46">
        <v>89</v>
      </c>
      <c r="G44" s="29">
        <f t="shared" si="0"/>
        <v>200</v>
      </c>
    </row>
    <row r="45" spans="2:7" x14ac:dyDescent="0.25">
      <c r="B45" s="10">
        <v>290103</v>
      </c>
      <c r="C45" s="11" t="s">
        <v>1</v>
      </c>
      <c r="D45" s="11" t="s">
        <v>2</v>
      </c>
      <c r="E45" s="11" t="s">
        <v>3</v>
      </c>
      <c r="F45" s="14">
        <v>56</v>
      </c>
      <c r="G45" s="29"/>
    </row>
    <row r="46" spans="2:7" x14ac:dyDescent="0.25">
      <c r="B46" s="43">
        <v>290103</v>
      </c>
      <c r="C46" s="45" t="s">
        <v>1</v>
      </c>
      <c r="D46" s="45" t="s">
        <v>2</v>
      </c>
      <c r="E46" s="45" t="s">
        <v>3</v>
      </c>
      <c r="F46" s="46">
        <v>55</v>
      </c>
      <c r="G46" s="29"/>
    </row>
    <row r="47" spans="2:7" x14ac:dyDescent="0.25">
      <c r="B47" s="10">
        <v>290103</v>
      </c>
      <c r="C47" s="11" t="s">
        <v>1</v>
      </c>
      <c r="D47" s="11" t="s">
        <v>2</v>
      </c>
      <c r="E47" s="11" t="s">
        <v>3</v>
      </c>
      <c r="F47" s="14">
        <v>52</v>
      </c>
      <c r="G47" s="29"/>
    </row>
    <row r="48" spans="2:7" x14ac:dyDescent="0.25">
      <c r="B48" s="43">
        <v>290103</v>
      </c>
      <c r="C48" s="45" t="s">
        <v>120</v>
      </c>
      <c r="D48" s="45" t="s">
        <v>9</v>
      </c>
      <c r="E48" s="45" t="s">
        <v>121</v>
      </c>
      <c r="F48" s="46">
        <v>82</v>
      </c>
      <c r="G48" s="29">
        <f t="shared" si="0"/>
        <v>201</v>
      </c>
    </row>
    <row r="49" spans="1:16" x14ac:dyDescent="0.25">
      <c r="B49" s="43">
        <v>290103</v>
      </c>
      <c r="C49" s="45" t="s">
        <v>120</v>
      </c>
      <c r="D49" s="45" t="s">
        <v>9</v>
      </c>
      <c r="E49" s="45" t="s">
        <v>121</v>
      </c>
      <c r="F49" s="46">
        <v>62</v>
      </c>
      <c r="G49" s="29"/>
    </row>
    <row r="50" spans="1:16" x14ac:dyDescent="0.25">
      <c r="B50" s="10">
        <v>290103</v>
      </c>
      <c r="C50" s="11" t="s">
        <v>120</v>
      </c>
      <c r="D50" s="11" t="s">
        <v>9</v>
      </c>
      <c r="E50" s="11" t="s">
        <v>121</v>
      </c>
      <c r="F50" s="14">
        <v>57</v>
      </c>
      <c r="G50" s="29"/>
    </row>
    <row r="51" spans="1:16" x14ac:dyDescent="0.25">
      <c r="A51" s="16" t="s">
        <v>100</v>
      </c>
      <c r="B51" s="47">
        <v>290104</v>
      </c>
      <c r="C51" s="49" t="s">
        <v>56</v>
      </c>
      <c r="D51" s="49" t="s">
        <v>57</v>
      </c>
      <c r="E51" s="49" t="s">
        <v>16</v>
      </c>
      <c r="F51" s="50">
        <v>72</v>
      </c>
      <c r="G51" s="29">
        <f t="shared" si="0"/>
        <v>176</v>
      </c>
      <c r="J51">
        <v>23</v>
      </c>
      <c r="K51">
        <v>118</v>
      </c>
      <c r="L51" s="29">
        <f>MEDIAN(G51:G131)</f>
        <v>176</v>
      </c>
      <c r="M51">
        <v>269</v>
      </c>
      <c r="N51">
        <v>5</v>
      </c>
      <c r="O51">
        <v>18</v>
      </c>
      <c r="P51">
        <v>7</v>
      </c>
    </row>
    <row r="52" spans="1:16" x14ac:dyDescent="0.25">
      <c r="B52" s="47">
        <v>290104</v>
      </c>
      <c r="C52" s="49" t="s">
        <v>56</v>
      </c>
      <c r="D52" s="49" t="s">
        <v>57</v>
      </c>
      <c r="E52" s="49" t="s">
        <v>16</v>
      </c>
      <c r="F52" s="50">
        <v>52</v>
      </c>
      <c r="G52" s="29"/>
    </row>
    <row r="53" spans="1:16" x14ac:dyDescent="0.25">
      <c r="B53" s="17">
        <v>290104</v>
      </c>
      <c r="C53" s="18" t="s">
        <v>56</v>
      </c>
      <c r="D53" s="18" t="s">
        <v>57</v>
      </c>
      <c r="E53" s="18" t="s">
        <v>16</v>
      </c>
      <c r="F53" s="21">
        <v>52</v>
      </c>
      <c r="G53" s="29"/>
    </row>
    <row r="54" spans="1:16" x14ac:dyDescent="0.25">
      <c r="B54" s="17">
        <v>290104</v>
      </c>
      <c r="C54" s="18" t="s">
        <v>56</v>
      </c>
      <c r="D54" s="18" t="s">
        <v>57</v>
      </c>
      <c r="E54" s="18" t="s">
        <v>16</v>
      </c>
      <c r="F54" s="21">
        <v>33</v>
      </c>
      <c r="G54" s="29"/>
    </row>
    <row r="55" spans="1:16" x14ac:dyDescent="0.25">
      <c r="B55" s="47">
        <v>290104</v>
      </c>
      <c r="C55" s="49" t="s">
        <v>54</v>
      </c>
      <c r="D55" s="49" t="s">
        <v>55</v>
      </c>
      <c r="E55" s="49" t="s">
        <v>7</v>
      </c>
      <c r="F55" s="50">
        <v>82</v>
      </c>
      <c r="G55" s="29">
        <f t="shared" si="0"/>
        <v>225</v>
      </c>
    </row>
    <row r="56" spans="1:16" x14ac:dyDescent="0.25">
      <c r="B56" s="47">
        <v>290104</v>
      </c>
      <c r="C56" s="49" t="s">
        <v>54</v>
      </c>
      <c r="D56" s="49" t="s">
        <v>55</v>
      </c>
      <c r="E56" s="49" t="s">
        <v>7</v>
      </c>
      <c r="F56" s="50">
        <v>76</v>
      </c>
      <c r="G56" s="29"/>
    </row>
    <row r="57" spans="1:16" x14ac:dyDescent="0.25">
      <c r="B57" s="17">
        <v>290104</v>
      </c>
      <c r="C57" s="18" t="s">
        <v>54</v>
      </c>
      <c r="D57" s="18" t="s">
        <v>55</v>
      </c>
      <c r="E57" s="18" t="s">
        <v>7</v>
      </c>
      <c r="F57" s="21">
        <v>67</v>
      </c>
      <c r="G57" s="29"/>
    </row>
    <row r="58" spans="1:16" x14ac:dyDescent="0.25">
      <c r="B58" s="17">
        <v>290104</v>
      </c>
      <c r="C58" s="18" t="s">
        <v>54</v>
      </c>
      <c r="D58" s="18" t="s">
        <v>55</v>
      </c>
      <c r="E58" s="18" t="s">
        <v>7</v>
      </c>
      <c r="F58" s="21">
        <v>56</v>
      </c>
      <c r="G58" s="29"/>
    </row>
    <row r="59" spans="1:16" x14ac:dyDescent="0.25">
      <c r="B59" s="47">
        <v>290104</v>
      </c>
      <c r="C59" s="49" t="s">
        <v>59</v>
      </c>
      <c r="D59" s="49" t="s">
        <v>60</v>
      </c>
      <c r="E59" s="49" t="s">
        <v>61</v>
      </c>
      <c r="F59" s="50">
        <v>66</v>
      </c>
      <c r="G59" s="29">
        <f t="shared" si="0"/>
        <v>171</v>
      </c>
    </row>
    <row r="60" spans="1:16" x14ac:dyDescent="0.25">
      <c r="B60" s="47">
        <v>290104</v>
      </c>
      <c r="C60" s="49" t="s">
        <v>59</v>
      </c>
      <c r="D60" s="49" t="s">
        <v>60</v>
      </c>
      <c r="E60" s="49" t="s">
        <v>61</v>
      </c>
      <c r="F60" s="50">
        <v>57</v>
      </c>
      <c r="G60" s="29"/>
    </row>
    <row r="61" spans="1:16" x14ac:dyDescent="0.25">
      <c r="B61" s="17">
        <v>290104</v>
      </c>
      <c r="C61" s="18" t="s">
        <v>59</v>
      </c>
      <c r="D61" s="18" t="s">
        <v>60</v>
      </c>
      <c r="E61" s="18" t="s">
        <v>61</v>
      </c>
      <c r="F61" s="21">
        <v>48</v>
      </c>
      <c r="G61" s="29"/>
    </row>
    <row r="62" spans="1:16" x14ac:dyDescent="0.25">
      <c r="B62" s="35">
        <v>290104</v>
      </c>
      <c r="C62" s="91" t="s">
        <v>59</v>
      </c>
      <c r="D62" s="91" t="s">
        <v>60</v>
      </c>
      <c r="E62" s="91" t="s">
        <v>61</v>
      </c>
      <c r="F62" s="93">
        <v>44</v>
      </c>
      <c r="G62" s="29"/>
    </row>
    <row r="63" spans="1:16" x14ac:dyDescent="0.25">
      <c r="B63" s="17">
        <v>290104</v>
      </c>
      <c r="C63" s="18" t="s">
        <v>59</v>
      </c>
      <c r="D63" s="18" t="s">
        <v>60</v>
      </c>
      <c r="E63" s="18" t="s">
        <v>61</v>
      </c>
      <c r="F63" s="21">
        <v>39</v>
      </c>
      <c r="G63" s="29"/>
    </row>
    <row r="64" spans="1:16" x14ac:dyDescent="0.25">
      <c r="B64" s="47">
        <v>290104</v>
      </c>
      <c r="C64" s="49" t="s">
        <v>58</v>
      </c>
      <c r="D64" s="49" t="s">
        <v>40</v>
      </c>
      <c r="E64" s="49" t="s">
        <v>22</v>
      </c>
      <c r="F64" s="50">
        <v>56</v>
      </c>
      <c r="G64" s="29">
        <f t="shared" si="0"/>
        <v>141</v>
      </c>
    </row>
    <row r="65" spans="2:7" x14ac:dyDescent="0.25">
      <c r="B65" s="17">
        <v>290104</v>
      </c>
      <c r="C65" s="18" t="s">
        <v>58</v>
      </c>
      <c r="D65" s="18" t="s">
        <v>40</v>
      </c>
      <c r="E65" s="18" t="s">
        <v>22</v>
      </c>
      <c r="F65" s="21">
        <v>45</v>
      </c>
      <c r="G65" s="29"/>
    </row>
    <row r="66" spans="2:7" x14ac:dyDescent="0.25">
      <c r="B66" s="17">
        <v>290104</v>
      </c>
      <c r="C66" s="18" t="s">
        <v>58</v>
      </c>
      <c r="D66" s="18" t="s">
        <v>40</v>
      </c>
      <c r="E66" s="18" t="s">
        <v>22</v>
      </c>
      <c r="F66" s="21">
        <v>40</v>
      </c>
      <c r="G66" s="29"/>
    </row>
    <row r="67" spans="2:7" x14ac:dyDescent="0.25">
      <c r="B67" s="47">
        <v>290104</v>
      </c>
      <c r="C67" s="49" t="s">
        <v>58</v>
      </c>
      <c r="D67" s="49" t="s">
        <v>40</v>
      </c>
      <c r="E67" s="49" t="s">
        <v>22</v>
      </c>
      <c r="F67" s="107">
        <v>21</v>
      </c>
      <c r="G67" s="29"/>
    </row>
    <row r="68" spans="2:7" x14ac:dyDescent="0.25">
      <c r="B68" s="47">
        <v>290104</v>
      </c>
      <c r="C68" s="49" t="s">
        <v>48</v>
      </c>
      <c r="D68" s="49" t="s">
        <v>49</v>
      </c>
      <c r="E68" s="49" t="s">
        <v>50</v>
      </c>
      <c r="F68" s="50">
        <v>78</v>
      </c>
      <c r="G68" s="29">
        <f t="shared" si="0"/>
        <v>208</v>
      </c>
    </row>
    <row r="69" spans="2:7" x14ac:dyDescent="0.25">
      <c r="B69" s="17">
        <v>290104</v>
      </c>
      <c r="C69" s="18" t="s">
        <v>48</v>
      </c>
      <c r="D69" s="18" t="s">
        <v>49</v>
      </c>
      <c r="E69" s="18" t="s">
        <v>50</v>
      </c>
      <c r="F69" s="21">
        <v>68</v>
      </c>
      <c r="G69" s="29"/>
    </row>
    <row r="70" spans="2:7" x14ac:dyDescent="0.25">
      <c r="B70" s="17">
        <v>290104</v>
      </c>
      <c r="C70" s="18" t="s">
        <v>48</v>
      </c>
      <c r="D70" s="18" t="s">
        <v>49</v>
      </c>
      <c r="E70" s="18" t="s">
        <v>50</v>
      </c>
      <c r="F70" s="21">
        <v>62</v>
      </c>
      <c r="G70" s="29"/>
    </row>
    <row r="71" spans="2:7" x14ac:dyDescent="0.25">
      <c r="B71" s="47">
        <v>290104</v>
      </c>
      <c r="C71" s="49" t="s">
        <v>127</v>
      </c>
      <c r="D71" s="49" t="s">
        <v>128</v>
      </c>
      <c r="E71" s="49" t="s">
        <v>19</v>
      </c>
      <c r="F71" s="50">
        <v>66</v>
      </c>
      <c r="G71" s="29">
        <f t="shared" ref="G71:G135" si="1">SUM(F71:F73)</f>
        <v>139</v>
      </c>
    </row>
    <row r="72" spans="2:7" x14ac:dyDescent="0.25">
      <c r="B72" s="35">
        <v>290104</v>
      </c>
      <c r="C72" s="91" t="s">
        <v>127</v>
      </c>
      <c r="D72" s="91" t="s">
        <v>128</v>
      </c>
      <c r="E72" s="91" t="s">
        <v>19</v>
      </c>
      <c r="F72" s="93">
        <v>39</v>
      </c>
      <c r="G72" s="29"/>
    </row>
    <row r="73" spans="2:7" x14ac:dyDescent="0.25">
      <c r="B73" s="17">
        <v>290104</v>
      </c>
      <c r="C73" s="18" t="s">
        <v>127</v>
      </c>
      <c r="D73" s="18" t="s">
        <v>128</v>
      </c>
      <c r="E73" s="18" t="s">
        <v>19</v>
      </c>
      <c r="F73" s="21">
        <v>34</v>
      </c>
      <c r="G73" s="29"/>
    </row>
    <row r="74" spans="2:7" x14ac:dyDescent="0.25">
      <c r="B74" s="47">
        <v>290104</v>
      </c>
      <c r="C74" s="49" t="s">
        <v>74</v>
      </c>
      <c r="D74" s="49" t="s">
        <v>65</v>
      </c>
      <c r="E74" s="49" t="s">
        <v>75</v>
      </c>
      <c r="F74" s="50">
        <v>91</v>
      </c>
      <c r="G74" s="29">
        <f t="shared" si="1"/>
        <v>243</v>
      </c>
    </row>
    <row r="75" spans="2:7" x14ac:dyDescent="0.25">
      <c r="B75" s="47">
        <v>290104</v>
      </c>
      <c r="C75" s="49" t="s">
        <v>74</v>
      </c>
      <c r="D75" s="49" t="s">
        <v>65</v>
      </c>
      <c r="E75" s="49" t="s">
        <v>75</v>
      </c>
      <c r="F75" s="50">
        <v>78</v>
      </c>
      <c r="G75" s="29"/>
    </row>
    <row r="76" spans="2:7" x14ac:dyDescent="0.25">
      <c r="B76" s="17">
        <v>290104</v>
      </c>
      <c r="C76" s="18" t="s">
        <v>74</v>
      </c>
      <c r="D76" s="18" t="s">
        <v>65</v>
      </c>
      <c r="E76" s="18" t="s">
        <v>75</v>
      </c>
      <c r="F76" s="21">
        <v>74</v>
      </c>
      <c r="G76" s="29"/>
    </row>
    <row r="77" spans="2:7" x14ac:dyDescent="0.25">
      <c r="B77" s="47">
        <v>290104</v>
      </c>
      <c r="C77" s="49" t="s">
        <v>77</v>
      </c>
      <c r="D77" s="49" t="s">
        <v>78</v>
      </c>
      <c r="E77" s="49" t="s">
        <v>19</v>
      </c>
      <c r="F77" s="50">
        <v>87</v>
      </c>
      <c r="G77" s="29">
        <f t="shared" si="1"/>
        <v>226</v>
      </c>
    </row>
    <row r="78" spans="2:7" x14ac:dyDescent="0.25">
      <c r="B78" s="17">
        <v>290104</v>
      </c>
      <c r="C78" s="18" t="s">
        <v>77</v>
      </c>
      <c r="D78" s="18" t="s">
        <v>78</v>
      </c>
      <c r="E78" s="18" t="s">
        <v>19</v>
      </c>
      <c r="F78" s="21">
        <v>78</v>
      </c>
      <c r="G78" s="29"/>
    </row>
    <row r="79" spans="2:7" x14ac:dyDescent="0.25">
      <c r="B79" s="17">
        <v>290104</v>
      </c>
      <c r="C79" s="18" t="s">
        <v>77</v>
      </c>
      <c r="D79" s="18" t="s">
        <v>78</v>
      </c>
      <c r="E79" s="18" t="s">
        <v>19</v>
      </c>
      <c r="F79" s="21">
        <v>61</v>
      </c>
      <c r="G79" s="29"/>
    </row>
    <row r="80" spans="2:7" x14ac:dyDescent="0.25">
      <c r="B80" s="47">
        <v>290104</v>
      </c>
      <c r="C80" s="49" t="s">
        <v>64</v>
      </c>
      <c r="D80" s="49" t="s">
        <v>65</v>
      </c>
      <c r="E80" s="49" t="s">
        <v>27</v>
      </c>
      <c r="F80" s="21">
        <v>100</v>
      </c>
      <c r="G80" s="29">
        <f>SUM(F80:F82)</f>
        <v>269</v>
      </c>
    </row>
    <row r="81" spans="2:7" x14ac:dyDescent="0.25">
      <c r="B81" s="47">
        <v>290104</v>
      </c>
      <c r="C81" s="49" t="s">
        <v>64</v>
      </c>
      <c r="D81" s="49" t="s">
        <v>65</v>
      </c>
      <c r="E81" s="49" t="s">
        <v>27</v>
      </c>
      <c r="F81" s="50">
        <v>91</v>
      </c>
      <c r="G81" s="29"/>
    </row>
    <row r="82" spans="2:7" x14ac:dyDescent="0.25">
      <c r="B82" s="17">
        <v>290104</v>
      </c>
      <c r="C82" s="18" t="s">
        <v>64</v>
      </c>
      <c r="D82" s="18" t="s">
        <v>65</v>
      </c>
      <c r="E82" s="18" t="s">
        <v>27</v>
      </c>
      <c r="F82" s="21">
        <v>78</v>
      </c>
      <c r="G82" s="29"/>
    </row>
    <row r="83" spans="2:7" x14ac:dyDescent="0.25">
      <c r="B83" s="47">
        <v>290104</v>
      </c>
      <c r="C83" s="49" t="s">
        <v>20</v>
      </c>
      <c r="D83" s="49" t="s">
        <v>21</v>
      </c>
      <c r="E83" s="49" t="s">
        <v>22</v>
      </c>
      <c r="F83" s="50">
        <v>59</v>
      </c>
      <c r="G83" s="29">
        <f t="shared" si="1"/>
        <v>142</v>
      </c>
    </row>
    <row r="84" spans="2:7" x14ac:dyDescent="0.25">
      <c r="B84" s="137">
        <v>290104</v>
      </c>
      <c r="C84" s="18" t="s">
        <v>20</v>
      </c>
      <c r="D84" s="18" t="s">
        <v>21</v>
      </c>
      <c r="E84" s="18" t="s">
        <v>22</v>
      </c>
      <c r="F84" s="21">
        <v>44</v>
      </c>
      <c r="G84" s="29"/>
    </row>
    <row r="85" spans="2:7" x14ac:dyDescent="0.25">
      <c r="B85" s="137">
        <v>290104</v>
      </c>
      <c r="C85" s="18" t="s">
        <v>20</v>
      </c>
      <c r="D85" s="18" t="s">
        <v>21</v>
      </c>
      <c r="E85" s="18" t="s">
        <v>22</v>
      </c>
      <c r="F85" s="21">
        <v>39</v>
      </c>
      <c r="G85" s="29"/>
    </row>
    <row r="86" spans="2:7" x14ac:dyDescent="0.25">
      <c r="B86" s="137">
        <v>290104</v>
      </c>
      <c r="C86" s="18" t="s">
        <v>5</v>
      </c>
      <c r="D86" s="18" t="s">
        <v>6</v>
      </c>
      <c r="E86" s="18" t="s">
        <v>7</v>
      </c>
      <c r="F86" s="21">
        <v>70</v>
      </c>
      <c r="G86" s="29">
        <f t="shared" si="1"/>
        <v>172</v>
      </c>
    </row>
    <row r="87" spans="2:7" x14ac:dyDescent="0.25">
      <c r="B87" s="136">
        <v>290104</v>
      </c>
      <c r="C87" s="49" t="s">
        <v>5</v>
      </c>
      <c r="D87" s="49" t="s">
        <v>6</v>
      </c>
      <c r="E87" s="49" t="s">
        <v>7</v>
      </c>
      <c r="F87" s="50">
        <v>56</v>
      </c>
      <c r="G87" s="29"/>
    </row>
    <row r="88" spans="2:7" x14ac:dyDescent="0.25">
      <c r="B88" s="137">
        <v>290104</v>
      </c>
      <c r="C88" s="18" t="s">
        <v>5</v>
      </c>
      <c r="D88" s="18" t="s">
        <v>6</v>
      </c>
      <c r="E88" s="18" t="s">
        <v>7</v>
      </c>
      <c r="F88" s="21">
        <v>46</v>
      </c>
      <c r="G88" s="29"/>
    </row>
    <row r="89" spans="2:7" x14ac:dyDescent="0.25">
      <c r="B89" s="47">
        <v>290104</v>
      </c>
      <c r="C89" s="49" t="s">
        <v>118</v>
      </c>
      <c r="D89" s="49" t="s">
        <v>119</v>
      </c>
      <c r="E89" s="49" t="s">
        <v>50</v>
      </c>
      <c r="F89" s="50">
        <v>51</v>
      </c>
      <c r="G89" s="29">
        <f t="shared" si="1"/>
        <v>118</v>
      </c>
    </row>
    <row r="90" spans="2:7" x14ac:dyDescent="0.25">
      <c r="B90" s="47">
        <v>290104</v>
      </c>
      <c r="C90" s="49" t="s">
        <v>118</v>
      </c>
      <c r="D90" s="49" t="s">
        <v>119</v>
      </c>
      <c r="E90" s="49" t="s">
        <v>50</v>
      </c>
      <c r="F90" s="50">
        <v>42</v>
      </c>
      <c r="G90" s="29"/>
    </row>
    <row r="91" spans="2:7" x14ac:dyDescent="0.25">
      <c r="B91" s="17">
        <v>290104</v>
      </c>
      <c r="C91" s="18" t="s">
        <v>118</v>
      </c>
      <c r="D91" s="18" t="s">
        <v>119</v>
      </c>
      <c r="E91" s="18" t="s">
        <v>50</v>
      </c>
      <c r="F91" s="21">
        <v>25</v>
      </c>
      <c r="G91" s="29"/>
    </row>
    <row r="92" spans="2:7" x14ac:dyDescent="0.25">
      <c r="B92" s="17">
        <v>290104</v>
      </c>
      <c r="C92" s="18" t="s">
        <v>8</v>
      </c>
      <c r="D92" s="18" t="s">
        <v>9</v>
      </c>
      <c r="E92" s="18" t="s">
        <v>10</v>
      </c>
      <c r="F92" s="21">
        <v>72</v>
      </c>
      <c r="G92" s="29">
        <f t="shared" si="1"/>
        <v>198</v>
      </c>
    </row>
    <row r="93" spans="2:7" x14ac:dyDescent="0.25">
      <c r="B93" s="47">
        <v>290104</v>
      </c>
      <c r="C93" s="49" t="s">
        <v>8</v>
      </c>
      <c r="D93" s="49" t="s">
        <v>9</v>
      </c>
      <c r="E93" s="49" t="s">
        <v>10</v>
      </c>
      <c r="F93" s="50">
        <v>64</v>
      </c>
      <c r="G93" s="29"/>
    </row>
    <row r="94" spans="2:7" x14ac:dyDescent="0.25">
      <c r="B94" s="47">
        <v>290104</v>
      </c>
      <c r="C94" s="49" t="s">
        <v>8</v>
      </c>
      <c r="D94" s="49" t="s">
        <v>9</v>
      </c>
      <c r="E94" s="49" t="s">
        <v>10</v>
      </c>
      <c r="F94" s="50">
        <v>62</v>
      </c>
      <c r="G94" s="29"/>
    </row>
    <row r="95" spans="2:7" x14ac:dyDescent="0.25">
      <c r="B95" s="17">
        <v>290104</v>
      </c>
      <c r="C95" s="18" t="s">
        <v>8</v>
      </c>
      <c r="D95" s="18" t="s">
        <v>9</v>
      </c>
      <c r="E95" s="18" t="s">
        <v>10</v>
      </c>
      <c r="F95" s="21">
        <v>61</v>
      </c>
      <c r="G95" s="29"/>
    </row>
    <row r="96" spans="2:7" x14ac:dyDescent="0.25">
      <c r="B96" s="35">
        <v>290104</v>
      </c>
      <c r="C96" s="91" t="s">
        <v>8</v>
      </c>
      <c r="D96" s="91" t="s">
        <v>9</v>
      </c>
      <c r="E96" s="94" t="s">
        <v>10</v>
      </c>
      <c r="F96" s="96">
        <v>56</v>
      </c>
      <c r="G96" s="29"/>
    </row>
    <row r="97" spans="2:7" x14ac:dyDescent="0.25">
      <c r="B97" s="47">
        <v>290104</v>
      </c>
      <c r="C97" s="49" t="s">
        <v>26</v>
      </c>
      <c r="D97" s="49" t="s">
        <v>6</v>
      </c>
      <c r="E97" s="49" t="s">
        <v>27</v>
      </c>
      <c r="F97" s="50">
        <v>85</v>
      </c>
      <c r="G97" s="29">
        <f t="shared" si="1"/>
        <v>238</v>
      </c>
    </row>
    <row r="98" spans="2:7" x14ac:dyDescent="0.25">
      <c r="B98" s="47">
        <v>290104</v>
      </c>
      <c r="C98" s="49" t="s">
        <v>26</v>
      </c>
      <c r="D98" s="49" t="s">
        <v>6</v>
      </c>
      <c r="E98" s="49" t="s">
        <v>27</v>
      </c>
      <c r="F98" s="50">
        <v>78</v>
      </c>
      <c r="G98" s="29"/>
    </row>
    <row r="99" spans="2:7" x14ac:dyDescent="0.25">
      <c r="B99" s="17">
        <v>290104</v>
      </c>
      <c r="C99" s="18" t="s">
        <v>26</v>
      </c>
      <c r="D99" s="18" t="s">
        <v>6</v>
      </c>
      <c r="E99" s="18" t="s">
        <v>27</v>
      </c>
      <c r="F99" s="21">
        <v>75</v>
      </c>
      <c r="G99" s="29"/>
    </row>
    <row r="100" spans="2:7" x14ac:dyDescent="0.25">
      <c r="B100" s="17">
        <v>290104</v>
      </c>
      <c r="C100" s="18" t="s">
        <v>26</v>
      </c>
      <c r="D100" s="18" t="s">
        <v>6</v>
      </c>
      <c r="E100" s="18" t="s">
        <v>27</v>
      </c>
      <c r="F100" s="21">
        <v>62</v>
      </c>
      <c r="G100" s="29"/>
    </row>
    <row r="101" spans="2:7" x14ac:dyDescent="0.25">
      <c r="B101" s="35">
        <v>290104</v>
      </c>
      <c r="C101" s="91" t="s">
        <v>26</v>
      </c>
      <c r="D101" s="91" t="s">
        <v>6</v>
      </c>
      <c r="E101" s="91" t="s">
        <v>27</v>
      </c>
      <c r="F101" s="93">
        <v>46</v>
      </c>
      <c r="G101" s="29"/>
    </row>
    <row r="102" spans="2:7" x14ac:dyDescent="0.25">
      <c r="B102" s="17">
        <v>290104</v>
      </c>
      <c r="C102" s="18" t="s">
        <v>26</v>
      </c>
      <c r="D102" s="18" t="s">
        <v>6</v>
      </c>
      <c r="E102" s="18" t="s">
        <v>27</v>
      </c>
      <c r="F102" s="21">
        <v>43</v>
      </c>
      <c r="G102" s="29"/>
    </row>
    <row r="103" spans="2:7" x14ac:dyDescent="0.25">
      <c r="B103" s="17">
        <v>290104</v>
      </c>
      <c r="C103" s="18" t="s">
        <v>26</v>
      </c>
      <c r="D103" s="18" t="s">
        <v>6</v>
      </c>
      <c r="E103" s="18" t="s">
        <v>27</v>
      </c>
      <c r="F103" s="21">
        <v>42</v>
      </c>
      <c r="G103" s="29"/>
    </row>
    <row r="104" spans="2:7" x14ac:dyDescent="0.25">
      <c r="B104" s="47">
        <v>290104</v>
      </c>
      <c r="C104" s="49" t="s">
        <v>114</v>
      </c>
      <c r="D104" s="49" t="s">
        <v>15</v>
      </c>
      <c r="E104" s="49" t="s">
        <v>50</v>
      </c>
      <c r="F104" s="50">
        <v>82</v>
      </c>
      <c r="G104" s="29">
        <f t="shared" si="1"/>
        <v>156</v>
      </c>
    </row>
    <row r="105" spans="2:7" x14ac:dyDescent="0.25">
      <c r="B105" s="17">
        <v>290104</v>
      </c>
      <c r="C105" s="18" t="s">
        <v>114</v>
      </c>
      <c r="D105" s="18" t="s">
        <v>15</v>
      </c>
      <c r="E105" s="18" t="s">
        <v>50</v>
      </c>
      <c r="F105" s="21">
        <v>44</v>
      </c>
      <c r="G105" s="29"/>
    </row>
    <row r="106" spans="2:7" x14ac:dyDescent="0.25">
      <c r="B106" s="35">
        <v>290104</v>
      </c>
      <c r="C106" s="91" t="s">
        <v>114</v>
      </c>
      <c r="D106" s="91" t="s">
        <v>15</v>
      </c>
      <c r="E106" s="91" t="s">
        <v>50</v>
      </c>
      <c r="F106" s="93">
        <v>30</v>
      </c>
      <c r="G106" s="29"/>
    </row>
    <row r="107" spans="2:7" x14ac:dyDescent="0.25">
      <c r="B107" s="17">
        <v>290104</v>
      </c>
      <c r="C107" s="18" t="s">
        <v>39</v>
      </c>
      <c r="D107" s="18" t="s">
        <v>40</v>
      </c>
      <c r="E107" s="18" t="s">
        <v>22</v>
      </c>
      <c r="F107" s="21">
        <v>68</v>
      </c>
      <c r="G107" s="29">
        <f t="shared" si="1"/>
        <v>178</v>
      </c>
    </row>
    <row r="108" spans="2:7" x14ac:dyDescent="0.25">
      <c r="B108" s="47">
        <v>290104</v>
      </c>
      <c r="C108" s="49" t="s">
        <v>39</v>
      </c>
      <c r="D108" s="49" t="s">
        <v>40</v>
      </c>
      <c r="E108" s="49" t="s">
        <v>22</v>
      </c>
      <c r="F108" s="50">
        <v>59</v>
      </c>
      <c r="G108" s="29"/>
    </row>
    <row r="109" spans="2:7" x14ac:dyDescent="0.25">
      <c r="B109" s="47">
        <v>290104</v>
      </c>
      <c r="C109" s="49" t="s">
        <v>39</v>
      </c>
      <c r="D109" s="49" t="s">
        <v>40</v>
      </c>
      <c r="E109" s="49" t="s">
        <v>22</v>
      </c>
      <c r="F109" s="50">
        <v>51</v>
      </c>
      <c r="G109" s="29"/>
    </row>
    <row r="110" spans="2:7" x14ac:dyDescent="0.25">
      <c r="B110" s="17">
        <v>290104</v>
      </c>
      <c r="C110" s="18" t="s">
        <v>39</v>
      </c>
      <c r="D110" s="18" t="s">
        <v>40</v>
      </c>
      <c r="E110" s="18" t="s">
        <v>22</v>
      </c>
      <c r="F110" s="21">
        <v>51</v>
      </c>
      <c r="G110" s="29"/>
    </row>
    <row r="111" spans="2:7" x14ac:dyDescent="0.25">
      <c r="B111" s="47">
        <v>290104</v>
      </c>
      <c r="C111" s="49" t="s">
        <v>44</v>
      </c>
      <c r="D111" s="49" t="s">
        <v>45</v>
      </c>
      <c r="E111" s="49" t="s">
        <v>22</v>
      </c>
      <c r="F111" s="50">
        <v>53</v>
      </c>
      <c r="G111" s="29">
        <f t="shared" si="1"/>
        <v>118</v>
      </c>
    </row>
    <row r="112" spans="2:7" x14ac:dyDescent="0.25">
      <c r="B112" s="47">
        <v>290104</v>
      </c>
      <c r="C112" s="49" t="s">
        <v>44</v>
      </c>
      <c r="D112" s="49" t="s">
        <v>45</v>
      </c>
      <c r="E112" s="49" t="s">
        <v>22</v>
      </c>
      <c r="F112" s="50">
        <v>42</v>
      </c>
      <c r="G112" s="29"/>
    </row>
    <row r="113" spans="2:7" x14ac:dyDescent="0.25">
      <c r="B113" s="17">
        <v>290104</v>
      </c>
      <c r="C113" s="18" t="s">
        <v>44</v>
      </c>
      <c r="D113" s="18" t="s">
        <v>45</v>
      </c>
      <c r="E113" s="18" t="s">
        <v>22</v>
      </c>
      <c r="F113" s="21">
        <v>23</v>
      </c>
      <c r="G113" s="29"/>
    </row>
    <row r="114" spans="2:7" x14ac:dyDescent="0.25">
      <c r="B114" s="47">
        <v>290104</v>
      </c>
      <c r="C114" s="49" t="s">
        <v>124</v>
      </c>
      <c r="D114" s="49" t="s">
        <v>125</v>
      </c>
      <c r="E114" s="49" t="s">
        <v>126</v>
      </c>
      <c r="F114" s="50">
        <v>60</v>
      </c>
      <c r="G114" s="29">
        <f t="shared" si="1"/>
        <v>176</v>
      </c>
    </row>
    <row r="115" spans="2:7" x14ac:dyDescent="0.25">
      <c r="B115" s="47">
        <v>290104</v>
      </c>
      <c r="C115" s="49" t="s">
        <v>124</v>
      </c>
      <c r="D115" s="49" t="s">
        <v>125</v>
      </c>
      <c r="E115" s="49" t="s">
        <v>126</v>
      </c>
      <c r="F115" s="50">
        <v>60</v>
      </c>
      <c r="G115" s="29"/>
    </row>
    <row r="116" spans="2:7" x14ac:dyDescent="0.25">
      <c r="B116" s="17">
        <v>290104</v>
      </c>
      <c r="C116" s="18" t="s">
        <v>124</v>
      </c>
      <c r="D116" s="18" t="s">
        <v>125</v>
      </c>
      <c r="E116" s="18" t="s">
        <v>126</v>
      </c>
      <c r="F116" s="21">
        <v>56</v>
      </c>
      <c r="G116" s="29"/>
    </row>
    <row r="117" spans="2:7" x14ac:dyDescent="0.25">
      <c r="B117" s="47">
        <v>290104</v>
      </c>
      <c r="C117" s="49" t="s">
        <v>43</v>
      </c>
      <c r="D117" s="49" t="s">
        <v>24</v>
      </c>
      <c r="E117" s="49" t="s">
        <v>27</v>
      </c>
      <c r="F117" s="50">
        <v>67</v>
      </c>
      <c r="G117" s="29">
        <f t="shared" si="1"/>
        <v>157</v>
      </c>
    </row>
    <row r="118" spans="2:7" x14ac:dyDescent="0.25">
      <c r="B118" s="17">
        <v>290104</v>
      </c>
      <c r="C118" s="18" t="s">
        <v>43</v>
      </c>
      <c r="D118" s="18" t="s">
        <v>24</v>
      </c>
      <c r="E118" s="18" t="s">
        <v>27</v>
      </c>
      <c r="F118" s="21">
        <v>56</v>
      </c>
      <c r="G118" s="29"/>
    </row>
    <row r="119" spans="2:7" x14ac:dyDescent="0.25">
      <c r="B119" s="17">
        <v>290104</v>
      </c>
      <c r="C119" s="18" t="s">
        <v>43</v>
      </c>
      <c r="D119" s="18" t="s">
        <v>24</v>
      </c>
      <c r="E119" s="18" t="s">
        <v>27</v>
      </c>
      <c r="F119" s="21">
        <v>34</v>
      </c>
      <c r="G119" s="29"/>
    </row>
    <row r="120" spans="2:7" x14ac:dyDescent="0.25">
      <c r="B120" s="47">
        <v>290104</v>
      </c>
      <c r="C120" s="49" t="s">
        <v>31</v>
      </c>
      <c r="D120" s="49" t="s">
        <v>32</v>
      </c>
      <c r="E120" s="49" t="s">
        <v>33</v>
      </c>
      <c r="F120" s="50">
        <v>72</v>
      </c>
      <c r="G120" s="29">
        <f t="shared" si="1"/>
        <v>184</v>
      </c>
    </row>
    <row r="121" spans="2:7" x14ac:dyDescent="0.25">
      <c r="B121" s="17">
        <v>290104</v>
      </c>
      <c r="C121" s="18" t="s">
        <v>31</v>
      </c>
      <c r="D121" s="18" t="s">
        <v>32</v>
      </c>
      <c r="E121" s="18" t="s">
        <v>33</v>
      </c>
      <c r="F121" s="21">
        <v>56</v>
      </c>
      <c r="G121" s="29"/>
    </row>
    <row r="122" spans="2:7" x14ac:dyDescent="0.25">
      <c r="B122" s="17">
        <v>290104</v>
      </c>
      <c r="C122" s="18" t="s">
        <v>31</v>
      </c>
      <c r="D122" s="18" t="s">
        <v>32</v>
      </c>
      <c r="E122" s="18" t="s">
        <v>33</v>
      </c>
      <c r="F122" s="21">
        <v>56</v>
      </c>
      <c r="G122" s="29"/>
    </row>
    <row r="123" spans="2:7" x14ac:dyDescent="0.25">
      <c r="B123" s="17">
        <v>290104</v>
      </c>
      <c r="C123" s="18" t="s">
        <v>28</v>
      </c>
      <c r="D123" s="18" t="s">
        <v>29</v>
      </c>
      <c r="E123" s="18" t="s">
        <v>30</v>
      </c>
      <c r="F123" s="21">
        <v>82</v>
      </c>
      <c r="G123" s="29">
        <f t="shared" si="1"/>
        <v>236</v>
      </c>
    </row>
    <row r="124" spans="2:7" x14ac:dyDescent="0.25">
      <c r="B124" s="47">
        <v>290104</v>
      </c>
      <c r="C124" s="49" t="s">
        <v>28</v>
      </c>
      <c r="D124" s="49" t="s">
        <v>29</v>
      </c>
      <c r="E124" s="49" t="s">
        <v>30</v>
      </c>
      <c r="F124" s="50">
        <v>80</v>
      </c>
      <c r="G124" s="29"/>
    </row>
    <row r="125" spans="2:7" x14ac:dyDescent="0.25">
      <c r="B125" s="17">
        <v>290104</v>
      </c>
      <c r="C125" s="18" t="s">
        <v>28</v>
      </c>
      <c r="D125" s="18" t="s">
        <v>29</v>
      </c>
      <c r="E125" s="18" t="s">
        <v>30</v>
      </c>
      <c r="F125" s="21">
        <v>74</v>
      </c>
      <c r="G125" s="29"/>
    </row>
    <row r="126" spans="2:7" x14ac:dyDescent="0.25">
      <c r="B126" s="47">
        <v>290104</v>
      </c>
      <c r="C126" s="49" t="s">
        <v>34</v>
      </c>
      <c r="D126" s="49" t="s">
        <v>2</v>
      </c>
      <c r="E126" s="49" t="s">
        <v>35</v>
      </c>
      <c r="F126" s="50">
        <v>72</v>
      </c>
      <c r="G126" s="29">
        <f t="shared" si="1"/>
        <v>195</v>
      </c>
    </row>
    <row r="127" spans="2:7" x14ac:dyDescent="0.25">
      <c r="B127" s="17">
        <v>290104</v>
      </c>
      <c r="C127" s="18" t="s">
        <v>34</v>
      </c>
      <c r="D127" s="18" t="s">
        <v>2</v>
      </c>
      <c r="E127" s="18" t="s">
        <v>35</v>
      </c>
      <c r="F127" s="21">
        <v>62</v>
      </c>
      <c r="G127" s="29"/>
    </row>
    <row r="128" spans="2:7" x14ac:dyDescent="0.25">
      <c r="B128" s="47">
        <v>290104</v>
      </c>
      <c r="C128" s="49" t="s">
        <v>34</v>
      </c>
      <c r="D128" s="49" t="s">
        <v>2</v>
      </c>
      <c r="E128" s="49" t="s">
        <v>35</v>
      </c>
      <c r="F128" s="50">
        <v>61</v>
      </c>
      <c r="G128" s="29"/>
    </row>
    <row r="129" spans="1:16" x14ac:dyDescent="0.25">
      <c r="B129" s="47">
        <v>290104</v>
      </c>
      <c r="C129" s="49" t="s">
        <v>122</v>
      </c>
      <c r="D129" s="49" t="s">
        <v>24</v>
      </c>
      <c r="E129" s="49" t="s">
        <v>123</v>
      </c>
      <c r="F129" s="50">
        <v>69</v>
      </c>
      <c r="G129" s="29">
        <f t="shared" si="1"/>
        <v>172</v>
      </c>
    </row>
    <row r="130" spans="1:16" x14ac:dyDescent="0.25">
      <c r="B130" s="17">
        <v>290104</v>
      </c>
      <c r="C130" s="18" t="s">
        <v>122</v>
      </c>
      <c r="D130" s="18" t="s">
        <v>24</v>
      </c>
      <c r="E130" s="18" t="s">
        <v>123</v>
      </c>
      <c r="F130" s="21">
        <v>52</v>
      </c>
      <c r="G130" s="29"/>
    </row>
    <row r="131" spans="1:16" x14ac:dyDescent="0.25">
      <c r="B131" s="47">
        <v>290104</v>
      </c>
      <c r="C131" s="49" t="s">
        <v>122</v>
      </c>
      <c r="D131" s="49" t="s">
        <v>24</v>
      </c>
      <c r="E131" s="49" t="s">
        <v>123</v>
      </c>
      <c r="F131" s="50">
        <v>51</v>
      </c>
      <c r="G131" s="29"/>
    </row>
    <row r="132" spans="1:16" x14ac:dyDescent="0.25">
      <c r="A132" s="15" t="s">
        <v>101</v>
      </c>
      <c r="B132" s="23">
        <v>290107</v>
      </c>
      <c r="C132" s="24" t="s">
        <v>73</v>
      </c>
      <c r="D132" s="24" t="s">
        <v>29</v>
      </c>
      <c r="E132" s="24" t="s">
        <v>72</v>
      </c>
      <c r="F132" s="27">
        <v>62</v>
      </c>
      <c r="G132" s="29">
        <f t="shared" si="1"/>
        <v>161</v>
      </c>
      <c r="J132">
        <v>6</v>
      </c>
      <c r="K132">
        <v>49</v>
      </c>
      <c r="L132" s="29">
        <f>MEDIAN(G132:G146)</f>
        <v>159.5</v>
      </c>
      <c r="M132">
        <v>177</v>
      </c>
      <c r="N132">
        <v>2</v>
      </c>
      <c r="O132">
        <v>4</v>
      </c>
      <c r="P132">
        <v>0</v>
      </c>
    </row>
    <row r="133" spans="1:16" x14ac:dyDescent="0.25">
      <c r="B133" s="35">
        <v>290107</v>
      </c>
      <c r="C133" s="37" t="s">
        <v>73</v>
      </c>
      <c r="D133" s="37" t="s">
        <v>29</v>
      </c>
      <c r="E133" s="37" t="s">
        <v>72</v>
      </c>
      <c r="F133" s="38">
        <v>61</v>
      </c>
      <c r="G133" s="29"/>
    </row>
    <row r="134" spans="1:16" x14ac:dyDescent="0.25">
      <c r="B134" s="126">
        <v>290107</v>
      </c>
      <c r="C134" s="127" t="s">
        <v>73</v>
      </c>
      <c r="D134" s="127" t="s">
        <v>29</v>
      </c>
      <c r="E134" s="127" t="s">
        <v>72</v>
      </c>
      <c r="F134" s="130">
        <v>38</v>
      </c>
      <c r="G134" s="29"/>
    </row>
    <row r="135" spans="1:16" x14ac:dyDescent="0.25">
      <c r="B135" s="23">
        <v>290107</v>
      </c>
      <c r="C135" s="24" t="s">
        <v>76</v>
      </c>
      <c r="D135" s="24" t="s">
        <v>21</v>
      </c>
      <c r="E135" s="24" t="s">
        <v>22</v>
      </c>
      <c r="F135" s="27">
        <v>62</v>
      </c>
      <c r="G135" s="29">
        <f t="shared" si="1"/>
        <v>165</v>
      </c>
    </row>
    <row r="136" spans="1:16" x14ac:dyDescent="0.25">
      <c r="B136" s="35">
        <v>290107</v>
      </c>
      <c r="C136" s="37" t="s">
        <v>76</v>
      </c>
      <c r="D136" s="37" t="s">
        <v>21</v>
      </c>
      <c r="E136" s="37" t="s">
        <v>22</v>
      </c>
      <c r="F136" s="38">
        <v>61</v>
      </c>
      <c r="G136" s="29"/>
    </row>
    <row r="137" spans="1:16" x14ac:dyDescent="0.25">
      <c r="B137" s="126">
        <v>290107</v>
      </c>
      <c r="C137" s="127" t="s">
        <v>76</v>
      </c>
      <c r="D137" s="127" t="s">
        <v>21</v>
      </c>
      <c r="E137" s="127" t="s">
        <v>22</v>
      </c>
      <c r="F137" s="130">
        <v>42</v>
      </c>
      <c r="G137" s="29"/>
    </row>
    <row r="138" spans="1:16" x14ac:dyDescent="0.25">
      <c r="B138" s="35">
        <v>290107</v>
      </c>
      <c r="C138" s="37" t="s">
        <v>23</v>
      </c>
      <c r="D138" s="37" t="s">
        <v>24</v>
      </c>
      <c r="E138" s="37" t="s">
        <v>25</v>
      </c>
      <c r="F138" s="38">
        <v>72</v>
      </c>
      <c r="G138" s="29">
        <f t="shared" ref="G138:G141" si="2">SUM(F138:F140)</f>
        <v>177</v>
      </c>
    </row>
    <row r="139" spans="1:16" x14ac:dyDescent="0.25">
      <c r="B139" s="35">
        <v>290107</v>
      </c>
      <c r="C139" s="37" t="s">
        <v>23</v>
      </c>
      <c r="D139" s="37" t="s">
        <v>24</v>
      </c>
      <c r="E139" s="37" t="s">
        <v>25</v>
      </c>
      <c r="F139" s="108">
        <v>41</v>
      </c>
      <c r="G139" s="29"/>
    </row>
    <row r="140" spans="1:16" x14ac:dyDescent="0.25">
      <c r="B140" s="23">
        <v>290107</v>
      </c>
      <c r="C140" s="24" t="s">
        <v>23</v>
      </c>
      <c r="D140" s="24" t="s">
        <v>24</v>
      </c>
      <c r="E140" s="24" t="s">
        <v>25</v>
      </c>
      <c r="F140" s="27">
        <v>64</v>
      </c>
      <c r="G140" s="29"/>
    </row>
    <row r="141" spans="1:16" x14ac:dyDescent="0.25">
      <c r="B141" s="35">
        <v>290107</v>
      </c>
      <c r="C141" s="37" t="s">
        <v>11</v>
      </c>
      <c r="D141" s="37" t="s">
        <v>12</v>
      </c>
      <c r="E141" s="37" t="s">
        <v>7</v>
      </c>
      <c r="F141" s="38">
        <v>57</v>
      </c>
      <c r="G141" s="29">
        <f t="shared" si="2"/>
        <v>158</v>
      </c>
    </row>
    <row r="142" spans="1:16" x14ac:dyDescent="0.25">
      <c r="B142" s="126">
        <v>290107</v>
      </c>
      <c r="C142" s="127" t="s">
        <v>11</v>
      </c>
      <c r="D142" s="127" t="s">
        <v>12</v>
      </c>
      <c r="E142" s="127" t="s">
        <v>7</v>
      </c>
      <c r="F142" s="130">
        <v>56</v>
      </c>
      <c r="G142" s="29"/>
    </row>
    <row r="143" spans="1:16" x14ac:dyDescent="0.25">
      <c r="B143" s="23">
        <v>290107</v>
      </c>
      <c r="C143" s="24" t="s">
        <v>11</v>
      </c>
      <c r="D143" s="24" t="s">
        <v>12</v>
      </c>
      <c r="E143" s="24" t="s">
        <v>7</v>
      </c>
      <c r="F143" s="27">
        <v>45</v>
      </c>
      <c r="G143" s="29"/>
    </row>
    <row r="144" spans="1:16" x14ac:dyDescent="0.25">
      <c r="B144" s="35">
        <v>290107</v>
      </c>
      <c r="C144" s="37" t="s">
        <v>11</v>
      </c>
      <c r="D144" s="37" t="s">
        <v>12</v>
      </c>
      <c r="E144" s="37" t="s">
        <v>7</v>
      </c>
      <c r="F144" s="108">
        <v>41</v>
      </c>
      <c r="G144" s="29"/>
    </row>
    <row r="145" spans="2:7" x14ac:dyDescent="0.25">
      <c r="B145" s="35">
        <v>290107</v>
      </c>
      <c r="C145" s="37" t="s">
        <v>111</v>
      </c>
      <c r="D145" s="37" t="s">
        <v>112</v>
      </c>
      <c r="E145" s="37" t="s">
        <v>113</v>
      </c>
      <c r="F145" s="38">
        <v>49</v>
      </c>
      <c r="G145" s="29">
        <v>49</v>
      </c>
    </row>
    <row r="146" spans="2:7" x14ac:dyDescent="0.25">
      <c r="B146" s="35">
        <v>290107</v>
      </c>
      <c r="C146" s="37" t="s">
        <v>115</v>
      </c>
      <c r="D146" s="37" t="s">
        <v>116</v>
      </c>
      <c r="E146" s="37" t="s">
        <v>117</v>
      </c>
      <c r="F146" s="38">
        <v>56</v>
      </c>
      <c r="G146" s="29">
        <v>56</v>
      </c>
    </row>
  </sheetData>
  <sortState ref="T27:T130">
    <sortCondition ref="T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Математика (профиль)</vt:lpstr>
      <vt:lpstr>Русский язык</vt:lpstr>
      <vt:lpstr>Химия</vt:lpstr>
      <vt:lpstr>Общество</vt:lpstr>
      <vt:lpstr>Физика</vt:lpstr>
      <vt:lpstr>История</vt:lpstr>
      <vt:lpstr>Биология</vt:lpstr>
      <vt:lpstr>Все ЕГЭ</vt:lpstr>
      <vt:lpstr>По всем участникам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15</cp:lastModifiedBy>
  <dcterms:created xsi:type="dcterms:W3CDTF">2020-07-26T07:02:12Z</dcterms:created>
  <dcterms:modified xsi:type="dcterms:W3CDTF">2021-07-05T06:58:13Z</dcterms:modified>
</cp:coreProperties>
</file>